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65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84" i="1"/>
  <c r="F72"/>
  <c r="G59"/>
  <c r="F59"/>
  <c r="F68" s="1"/>
  <c r="F47"/>
  <c r="F55" s="1"/>
  <c r="F34"/>
  <c r="F43" s="1"/>
  <c r="F21"/>
  <c r="I109"/>
  <c r="H109"/>
  <c r="G109"/>
  <c r="F109"/>
  <c r="F117"/>
  <c r="F118" s="1"/>
  <c r="I16"/>
  <c r="G16"/>
  <c r="G17" s="1"/>
  <c r="F9"/>
  <c r="F122"/>
  <c r="F130" s="1"/>
  <c r="G9"/>
  <c r="F16"/>
  <c r="J16"/>
  <c r="H16"/>
  <c r="J104"/>
  <c r="I104"/>
  <c r="H104"/>
  <c r="G104"/>
  <c r="F104"/>
  <c r="J92"/>
  <c r="I92"/>
  <c r="I93" s="1"/>
  <c r="H92"/>
  <c r="G92"/>
  <c r="F92"/>
  <c r="J79"/>
  <c r="I79"/>
  <c r="H79"/>
  <c r="G79"/>
  <c r="F79"/>
  <c r="B130"/>
  <c r="A130"/>
  <c r="J129"/>
  <c r="I129"/>
  <c r="H129"/>
  <c r="G129"/>
  <c r="F129"/>
  <c r="B123"/>
  <c r="A123"/>
  <c r="J122"/>
  <c r="I122"/>
  <c r="H122"/>
  <c r="G122"/>
  <c r="B118"/>
  <c r="A118"/>
  <c r="J117"/>
  <c r="J118" s="1"/>
  <c r="I117"/>
  <c r="I118" s="1"/>
  <c r="H117"/>
  <c r="G117"/>
  <c r="B111"/>
  <c r="A111"/>
  <c r="J109"/>
  <c r="B105"/>
  <c r="A105"/>
  <c r="B98"/>
  <c r="A98"/>
  <c r="L105"/>
  <c r="J97"/>
  <c r="J105" s="1"/>
  <c r="I97"/>
  <c r="I105" s="1"/>
  <c r="H97"/>
  <c r="H105" s="1"/>
  <c r="G97"/>
  <c r="G105" s="1"/>
  <c r="F97"/>
  <c r="B93"/>
  <c r="A93"/>
  <c r="B86"/>
  <c r="A86"/>
  <c r="L93"/>
  <c r="J84"/>
  <c r="I84"/>
  <c r="H84"/>
  <c r="H93"/>
  <c r="G84"/>
  <c r="G93" s="1"/>
  <c r="F93"/>
  <c r="B80"/>
  <c r="A80"/>
  <c r="B73"/>
  <c r="A73"/>
  <c r="L80"/>
  <c r="J72"/>
  <c r="J80" s="1"/>
  <c r="I72"/>
  <c r="I80"/>
  <c r="H72"/>
  <c r="G72"/>
  <c r="G80" s="1"/>
  <c r="F80"/>
  <c r="B68"/>
  <c r="A68"/>
  <c r="J67"/>
  <c r="I67"/>
  <c r="H67"/>
  <c r="G67"/>
  <c r="F67"/>
  <c r="B61"/>
  <c r="A61"/>
  <c r="J59"/>
  <c r="J68" s="1"/>
  <c r="I59"/>
  <c r="H59"/>
  <c r="B55"/>
  <c r="A55"/>
  <c r="J54"/>
  <c r="I54"/>
  <c r="H54"/>
  <c r="G54"/>
  <c r="F54"/>
  <c r="B48"/>
  <c r="A48"/>
  <c r="L47"/>
  <c r="J47"/>
  <c r="I47"/>
  <c r="H47"/>
  <c r="H55" s="1"/>
  <c r="G47"/>
  <c r="G55" s="1"/>
  <c r="B43"/>
  <c r="A43"/>
  <c r="J42"/>
  <c r="I42"/>
  <c r="H42"/>
  <c r="G42"/>
  <c r="G43" s="1"/>
  <c r="F42"/>
  <c r="B35"/>
  <c r="A35"/>
  <c r="J34"/>
  <c r="I34"/>
  <c r="H34"/>
  <c r="G34"/>
  <c r="B30"/>
  <c r="A30"/>
  <c r="J29"/>
  <c r="I29"/>
  <c r="H29"/>
  <c r="G29"/>
  <c r="F29"/>
  <c r="B22"/>
  <c r="A22"/>
  <c r="J21"/>
  <c r="J30" s="1"/>
  <c r="I21"/>
  <c r="H21"/>
  <c r="H30" s="1"/>
  <c r="G21"/>
  <c r="B17"/>
  <c r="A17"/>
  <c r="L17"/>
  <c r="J9"/>
  <c r="J17" s="1"/>
  <c r="J131" s="1"/>
  <c r="I9"/>
  <c r="I17" s="1"/>
  <c r="H9"/>
  <c r="H17" s="1"/>
  <c r="F17"/>
  <c r="F30"/>
  <c r="H68"/>
  <c r="L55"/>
  <c r="L30"/>
  <c r="L130"/>
  <c r="G130"/>
  <c r="H130"/>
  <c r="I130"/>
  <c r="I68"/>
  <c r="G68"/>
  <c r="J55"/>
  <c r="G30"/>
  <c r="I30"/>
  <c r="L43"/>
  <c r="L131" s="1"/>
  <c r="L68"/>
  <c r="I43"/>
  <c r="G118"/>
  <c r="L118"/>
  <c r="J93"/>
  <c r="J130"/>
  <c r="H118"/>
  <c r="F105"/>
  <c r="H80"/>
  <c r="I55"/>
  <c r="J43"/>
  <c r="H43"/>
  <c r="I131" l="1"/>
  <c r="H131"/>
  <c r="G131"/>
  <c r="F131"/>
</calcChain>
</file>

<file path=xl/sharedStrings.xml><?xml version="1.0" encoding="utf-8"?>
<sst xmlns="http://schemas.openxmlformats.org/spreadsheetml/2006/main" count="276" uniqueCount="100">
  <si>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</si>
  <si>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</si>
  <si>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</si>
  <si>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</si>
  <si>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</si>
  <si>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</si>
  <si>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</si>
  <si>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</si>
  <si>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</si>
  <si>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</si>
  <si>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</si>
  <si>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</si>
  <si>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</si>
  <si>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</si>
  <si>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</si>
  <si>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</si>
  <si>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</si>
  <si>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</si>
  <si>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</si>
  <si>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</si>
  <si>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</si>
  <si>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</si>
  <si>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</si>
  <si>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</si>
  <si>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</si>
  <si>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</si>
  <si>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</si>
  <si>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</si>
  <si>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</si>
  <si>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</si>
  <si>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</si>
  <si>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</si>
  <si>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</si>
  <si>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</si>
  <si>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</si>
  <si>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</si>
  <si>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Компот из смеси сухофруктов </t>
  </si>
  <si>
    <t xml:space="preserve">Хлеб пшеничный </t>
  </si>
  <si>
    <t xml:space="preserve">Хлеб ржаной </t>
  </si>
  <si>
    <t>Суп гороховый</t>
  </si>
  <si>
    <t xml:space="preserve">Компот из свежих фруктов </t>
  </si>
  <si>
    <t xml:space="preserve">Картофельное пюре </t>
  </si>
  <si>
    <t xml:space="preserve">Курица в том.с овощами </t>
  </si>
  <si>
    <t>МАОУ "Неволинская ООШ"</t>
  </si>
  <si>
    <t>Т.А.Бадина</t>
  </si>
  <si>
    <t>Директор</t>
  </si>
  <si>
    <t>Суп с рыбными консервами</t>
  </si>
  <si>
    <t>Чай с сахаром</t>
  </si>
  <si>
    <t>Хлеб пшеничный</t>
  </si>
  <si>
    <t>Хлеб ржано-пшеничный</t>
  </si>
  <si>
    <t>Борщ с капустой и картофелем и смет.</t>
  </si>
  <si>
    <t>Макаронные изделия отварные</t>
  </si>
  <si>
    <t>Кофейный напиток с молоком</t>
  </si>
  <si>
    <t>Хлеб ржаной</t>
  </si>
  <si>
    <t>Рассольник Ленинградский с курицей</t>
  </si>
  <si>
    <t>Компот из замороженных ягод</t>
  </si>
  <si>
    <t>Суп-лапша домашняя</t>
  </si>
  <si>
    <t>Каша гречневая рассыпчатая</t>
  </si>
  <si>
    <t>Жаркое по-домашнему</t>
  </si>
  <si>
    <t>Щи из свежей капусты с картофелем</t>
  </si>
  <si>
    <t>Какао с молоком</t>
  </si>
  <si>
    <t>Тефтели мясные паровые</t>
  </si>
  <si>
    <t xml:space="preserve">Борщ со сметаной </t>
  </si>
  <si>
    <t xml:space="preserve">Тефтели рыбные с соусом </t>
  </si>
  <si>
    <t>Чай с лимоном</t>
  </si>
  <si>
    <t xml:space="preserve">Компот из ягод замороженных </t>
  </si>
  <si>
    <t>Напиток из шиповника</t>
  </si>
  <si>
    <t>голубцы ленивые</t>
  </si>
  <si>
    <t>Рассольник</t>
  </si>
  <si>
    <t>Каша манная мол.жид</t>
  </si>
  <si>
    <t>Бутерброд с маслом</t>
  </si>
  <si>
    <t>Суп молочный с  рисом</t>
  </si>
  <si>
    <t>Бутерброд с сыром</t>
  </si>
  <si>
    <t>сок фруктовый</t>
  </si>
  <si>
    <t>Каша пшеничная мол</t>
  </si>
  <si>
    <t>Йогурт питьевой</t>
  </si>
  <si>
    <t>Каша рисовая мол жид</t>
  </si>
  <si>
    <t>Каша пшенная мол жид</t>
  </si>
  <si>
    <t>Кисель из концентрата</t>
  </si>
  <si>
    <t>1,4</t>
  </si>
  <si>
    <t>Каша кукурузная мол. Жид</t>
  </si>
  <si>
    <t>Каша ячневая мол</t>
  </si>
  <si>
    <t>Суп молочный с  макаронами</t>
  </si>
  <si>
    <t>12-18лет</t>
  </si>
  <si>
    <t>60</t>
  </si>
  <si>
    <t>70</t>
  </si>
  <si>
    <t>Рис отварной с овощами</t>
  </si>
  <si>
    <t xml:space="preserve">Котлета любительская </t>
  </si>
  <si>
    <t>закуска</t>
  </si>
  <si>
    <t xml:space="preserve">огурец свежий </t>
  </si>
  <si>
    <t xml:space="preserve">Гуляш из кур </t>
  </si>
  <si>
    <t>Ватрушка с повидлом</t>
  </si>
  <si>
    <t>Печень, тушенная в сметане</t>
  </si>
  <si>
    <t>помидор свежий</t>
  </si>
  <si>
    <t>макароны</t>
  </si>
  <si>
    <t xml:space="preserve">Тефтели из говядины с рисом ("Ёжики") </t>
  </si>
  <si>
    <t>огурец свежий</t>
  </si>
  <si>
    <t>Биточки рыбные/минтай</t>
  </si>
  <si>
    <t>Булочка домашняя</t>
  </si>
  <si>
    <t>Суп с фрикадельками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</si>
</sst>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color indexed="8"/>
      <name val="Arial"/>
    </font>
    <font>
      <sz val="12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10" xfId="0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/>
    </xf>
    <xf numFmtId="0" fontId="7" fillId="0" borderId="15" xfId="0" applyFont="1" applyBorder="1"/>
    <xf numFmtId="0" fontId="7" fillId="0" borderId="16" xfId="0" applyFont="1" applyBorder="1"/>
    <xf numFmtId="0" fontId="7" fillId="3" borderId="17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18" xfId="0" applyFont="1" applyFill="1" applyBorder="1" applyAlignment="1">
      <alignment vertical="top" wrapText="1"/>
    </xf>
    <xf numFmtId="0" fontId="7" fillId="3" borderId="18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20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3" xfId="0" applyFont="1" applyFill="1" applyBorder="1" applyAlignment="1" applyProtection="1">
      <alignment horizontal="center" vertical="top" wrapText="1"/>
      <protection locked="0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3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6" fillId="0" borderId="2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16" fillId="3" borderId="18" xfId="0" applyFont="1" applyFill="1" applyBorder="1" applyAlignment="1">
      <alignment horizontal="center" vertical="top" wrapText="1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3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0" fontId="17" fillId="4" borderId="2" xfId="0" applyFont="1" applyFill="1" applyBorder="1" applyAlignment="1" applyProtection="1">
      <alignment wrapText="1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8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19" fillId="5" borderId="0" xfId="0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 applyProtection="1">
      <alignment horizontal="center" vertical="top" wrapText="1"/>
      <protection locked="0"/>
    </xf>
    <xf numFmtId="49" fontId="7" fillId="2" borderId="1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1" fillId="0" borderId="16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21" sqref="M12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5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4" t="s">
        <v>43</v>
      </c>
      <c r="D1" s="85"/>
      <c r="E1" s="85"/>
      <c r="F1" s="11" t="s">
        <v>15</v>
      </c>
      <c r="G1" s="2" t="s">
        <v>16</v>
      </c>
      <c r="H1" s="86" t="s">
        <v>45</v>
      </c>
      <c r="I1" s="86"/>
      <c r="J1" s="86"/>
      <c r="K1" s="86"/>
    </row>
    <row r="2" spans="1:12" ht="18">
      <c r="A2" s="34" t="s">
        <v>6</v>
      </c>
      <c r="C2" s="2"/>
      <c r="G2" s="2" t="s">
        <v>17</v>
      </c>
      <c r="H2" s="86" t="s">
        <v>44</v>
      </c>
      <c r="I2" s="86"/>
      <c r="J2" s="86"/>
      <c r="K2" s="86"/>
    </row>
    <row r="3" spans="1:12" ht="17.25" customHeight="1">
      <c r="A3" s="4" t="s">
        <v>8</v>
      </c>
      <c r="C3" s="2"/>
      <c r="D3" s="3"/>
      <c r="E3" s="37" t="s">
        <v>83</v>
      </c>
      <c r="G3" s="2" t="s">
        <v>18</v>
      </c>
      <c r="H3" s="47">
        <v>1</v>
      </c>
      <c r="I3" s="47">
        <v>9</v>
      </c>
      <c r="J3" s="48">
        <v>2025</v>
      </c>
      <c r="K3" s="49"/>
    </row>
    <row r="4" spans="1:12">
      <c r="C4" s="2"/>
      <c r="D4" s="4"/>
      <c r="H4" s="46" t="s">
        <v>33</v>
      </c>
      <c r="I4" s="46" t="s">
        <v>34</v>
      </c>
      <c r="J4" s="46" t="s">
        <v>35</v>
      </c>
    </row>
    <row r="5" spans="1:12" ht="34.5" thickBot="1">
      <c r="A5" s="44" t="s">
        <v>13</v>
      </c>
      <c r="B5" s="45" t="s">
        <v>14</v>
      </c>
      <c r="C5" s="35" t="s">
        <v>0</v>
      </c>
      <c r="D5" s="35" t="s">
        <v>12</v>
      </c>
      <c r="E5" s="35" t="s">
        <v>11</v>
      </c>
      <c r="F5" s="35" t="s">
        <v>31</v>
      </c>
      <c r="G5" s="35" t="s">
        <v>1</v>
      </c>
      <c r="H5" s="35" t="s">
        <v>2</v>
      </c>
      <c r="I5" s="35" t="s">
        <v>3</v>
      </c>
      <c r="J5" s="35" t="s">
        <v>9</v>
      </c>
      <c r="K5" s="36" t="s">
        <v>10</v>
      </c>
      <c r="L5" s="35" t="s">
        <v>32</v>
      </c>
    </row>
    <row r="6" spans="1:12" ht="15">
      <c r="A6" s="19">
        <v>1</v>
      </c>
      <c r="B6" s="20">
        <v>1</v>
      </c>
      <c r="C6" s="21" t="s">
        <v>19</v>
      </c>
      <c r="D6" s="5" t="s">
        <v>20</v>
      </c>
      <c r="E6" s="38" t="s">
        <v>69</v>
      </c>
      <c r="F6" s="39">
        <v>200</v>
      </c>
      <c r="G6" s="39">
        <v>6</v>
      </c>
      <c r="H6" s="39">
        <v>7.2</v>
      </c>
      <c r="I6" s="39">
        <v>31.46</v>
      </c>
      <c r="J6" s="39">
        <v>215.4</v>
      </c>
      <c r="K6" s="40">
        <v>262</v>
      </c>
      <c r="L6" s="39"/>
    </row>
    <row r="7" spans="1:12" ht="15">
      <c r="A7" s="22"/>
      <c r="B7" s="14"/>
      <c r="C7" s="10"/>
      <c r="D7" s="6" t="s">
        <v>21</v>
      </c>
      <c r="E7" s="41" t="s">
        <v>73</v>
      </c>
      <c r="F7" s="42">
        <v>200</v>
      </c>
      <c r="G7" s="42">
        <v>3.2</v>
      </c>
      <c r="H7" s="42">
        <v>3</v>
      </c>
      <c r="I7" s="42">
        <v>22.5</v>
      </c>
      <c r="J7" s="42">
        <v>129</v>
      </c>
      <c r="K7" s="43">
        <v>518</v>
      </c>
      <c r="L7" s="42"/>
    </row>
    <row r="8" spans="1:12" ht="15">
      <c r="A8" s="22"/>
      <c r="B8" s="14"/>
      <c r="C8" s="10"/>
      <c r="D8" s="6" t="s">
        <v>22</v>
      </c>
      <c r="E8" s="41" t="s">
        <v>70</v>
      </c>
      <c r="F8" s="68" t="s">
        <v>84</v>
      </c>
      <c r="G8" s="42">
        <v>2.4</v>
      </c>
      <c r="H8" s="42">
        <v>25</v>
      </c>
      <c r="I8" s="42">
        <v>15</v>
      </c>
      <c r="J8" s="42">
        <v>294</v>
      </c>
      <c r="K8" s="43">
        <v>94</v>
      </c>
      <c r="L8" s="42"/>
    </row>
    <row r="9" spans="1:12" ht="15">
      <c r="A9" s="23"/>
      <c r="B9" s="16"/>
      <c r="C9" s="7"/>
      <c r="D9" s="17" t="s">
        <v>30</v>
      </c>
      <c r="E9" s="8"/>
      <c r="F9" s="70">
        <f>(F6+F7+F8)</f>
        <v>460</v>
      </c>
      <c r="G9" s="18">
        <f>SUM(G6:G8)</f>
        <v>11.6</v>
      </c>
      <c r="H9" s="18">
        <f>SUM(H6:H8)</f>
        <v>35.200000000000003</v>
      </c>
      <c r="I9" s="18">
        <f>SUM(I6:I8)</f>
        <v>68.960000000000008</v>
      </c>
      <c r="J9" s="18">
        <f>SUM(J6:J8)</f>
        <v>638.4</v>
      </c>
      <c r="K9" s="24"/>
      <c r="L9" s="18">
        <v>0</v>
      </c>
    </row>
    <row r="10" spans="1:12" ht="15">
      <c r="A10" s="22">
        <v>1</v>
      </c>
      <c r="B10" s="14">
        <v>1</v>
      </c>
      <c r="C10" s="9" t="s">
        <v>23</v>
      </c>
      <c r="D10" s="6" t="s">
        <v>24</v>
      </c>
      <c r="E10" s="54" t="s">
        <v>59</v>
      </c>
      <c r="F10" s="72">
        <v>250</v>
      </c>
      <c r="G10" s="72">
        <v>6</v>
      </c>
      <c r="H10" s="72">
        <v>7</v>
      </c>
      <c r="I10" s="72">
        <v>26</v>
      </c>
      <c r="J10" s="72">
        <v>210</v>
      </c>
      <c r="K10" s="73">
        <v>142</v>
      </c>
      <c r="L10" s="72"/>
    </row>
    <row r="11" spans="1:12" ht="15">
      <c r="A11" s="22"/>
      <c r="B11" s="14"/>
      <c r="C11" s="10"/>
      <c r="D11" s="6" t="s">
        <v>25</v>
      </c>
      <c r="E11" s="76" t="s">
        <v>87</v>
      </c>
      <c r="F11" s="77">
        <v>100</v>
      </c>
      <c r="G11" s="77">
        <v>10.46</v>
      </c>
      <c r="H11" s="77">
        <v>2.25</v>
      </c>
      <c r="I11" s="77">
        <v>6.58</v>
      </c>
      <c r="J11" s="77">
        <v>88.39</v>
      </c>
      <c r="K11" s="78">
        <v>345</v>
      </c>
      <c r="L11" s="72"/>
    </row>
    <row r="12" spans="1:12" ht="15">
      <c r="A12" s="22"/>
      <c r="B12" s="14"/>
      <c r="C12" s="10"/>
      <c r="D12" s="6" t="s">
        <v>26</v>
      </c>
      <c r="E12" s="79" t="s">
        <v>86</v>
      </c>
      <c r="F12" s="77">
        <v>180</v>
      </c>
      <c r="G12" s="77">
        <v>4.41</v>
      </c>
      <c r="H12" s="77">
        <v>7.66</v>
      </c>
      <c r="I12" s="77">
        <v>33.04</v>
      </c>
      <c r="J12" s="77">
        <v>246</v>
      </c>
      <c r="K12" s="80">
        <v>419</v>
      </c>
      <c r="L12" s="72"/>
    </row>
    <row r="13" spans="1:12" ht="15">
      <c r="A13" s="22"/>
      <c r="B13" s="14"/>
      <c r="C13" s="10"/>
      <c r="D13" s="6" t="s">
        <v>27</v>
      </c>
      <c r="E13" s="54" t="s">
        <v>60</v>
      </c>
      <c r="F13" s="72">
        <v>200</v>
      </c>
      <c r="G13" s="72">
        <v>3.6</v>
      </c>
      <c r="H13" s="72">
        <v>3.3</v>
      </c>
      <c r="I13" s="72">
        <v>25</v>
      </c>
      <c r="J13" s="72">
        <v>144</v>
      </c>
      <c r="K13" s="73">
        <v>496</v>
      </c>
      <c r="L13" s="72"/>
    </row>
    <row r="14" spans="1:12" ht="15">
      <c r="A14" s="22"/>
      <c r="B14" s="14"/>
      <c r="C14" s="10"/>
      <c r="D14" s="6" t="s">
        <v>28</v>
      </c>
      <c r="E14" s="54" t="s">
        <v>48</v>
      </c>
      <c r="F14" s="72">
        <v>60</v>
      </c>
      <c r="G14" s="72">
        <v>4</v>
      </c>
      <c r="H14" s="72">
        <v>0</v>
      </c>
      <c r="I14" s="72">
        <v>30</v>
      </c>
      <c r="J14" s="72">
        <v>140</v>
      </c>
      <c r="K14" s="73">
        <v>108</v>
      </c>
      <c r="L14" s="72"/>
    </row>
    <row r="15" spans="1:12" ht="15">
      <c r="A15" s="22"/>
      <c r="B15" s="14"/>
      <c r="C15" s="10"/>
      <c r="D15" s="6" t="s">
        <v>29</v>
      </c>
      <c r="E15" s="54" t="s">
        <v>49</v>
      </c>
      <c r="F15" s="72">
        <v>30</v>
      </c>
      <c r="G15" s="72">
        <v>2</v>
      </c>
      <c r="H15" s="72">
        <v>0</v>
      </c>
      <c r="I15" s="72">
        <v>12</v>
      </c>
      <c r="J15" s="72">
        <v>59</v>
      </c>
      <c r="K15" s="73">
        <v>110</v>
      </c>
      <c r="L15" s="72"/>
    </row>
    <row r="16" spans="1:12" ht="15">
      <c r="A16" s="23"/>
      <c r="B16" s="16"/>
      <c r="C16" s="7"/>
      <c r="D16" s="17" t="s">
        <v>30</v>
      </c>
      <c r="E16" s="50"/>
      <c r="F16" s="51">
        <f>SUM(F10:F15)</f>
        <v>820</v>
      </c>
      <c r="G16" s="51">
        <f>SUM(G10:G15)</f>
        <v>30.470000000000002</v>
      </c>
      <c r="H16" s="51">
        <f>SUM(H10:H15)</f>
        <v>20.21</v>
      </c>
      <c r="I16" s="51">
        <f>(I10+I11+I12+I13+I14+I15)</f>
        <v>132.62</v>
      </c>
      <c r="J16" s="51">
        <f>SUM(J10:J15)</f>
        <v>887.39</v>
      </c>
      <c r="K16" s="52"/>
      <c r="L16" s="51">
        <v>173.4</v>
      </c>
    </row>
    <row r="17" spans="1:12" ht="15.75" thickBot="1">
      <c r="A17" s="28">
        <f>A6</f>
        <v>1</v>
      </c>
      <c r="B17" s="29">
        <f>B6</f>
        <v>1</v>
      </c>
      <c r="C17" s="82" t="s">
        <v>4</v>
      </c>
      <c r="D17" s="83"/>
      <c r="E17" s="50"/>
      <c r="F17" s="51">
        <f>SUM(F9,F16)</f>
        <v>1280</v>
      </c>
      <c r="G17" s="51">
        <f>(G9+G16)</f>
        <v>42.07</v>
      </c>
      <c r="H17" s="51">
        <f>SUM(H9,H16)</f>
        <v>55.410000000000004</v>
      </c>
      <c r="I17" s="51">
        <f>(I9+I16)</f>
        <v>201.58</v>
      </c>
      <c r="J17" s="51">
        <f>(J9+J16)</f>
        <v>1525.79</v>
      </c>
      <c r="K17" s="52"/>
      <c r="L17" s="51">
        <f>(L9+L16)</f>
        <v>173.4</v>
      </c>
    </row>
    <row r="18" spans="1:12" ht="15.75" thickBot="1">
      <c r="A18" s="13">
        <v>1</v>
      </c>
      <c r="B18" s="14">
        <v>2</v>
      </c>
      <c r="C18" s="21" t="s">
        <v>19</v>
      </c>
      <c r="D18" s="5" t="s">
        <v>20</v>
      </c>
      <c r="E18" s="38" t="s">
        <v>71</v>
      </c>
      <c r="F18" s="39">
        <v>200</v>
      </c>
      <c r="G18" s="39">
        <v>4.82</v>
      </c>
      <c r="H18" s="69">
        <v>5.16</v>
      </c>
      <c r="I18" s="39">
        <v>16.52</v>
      </c>
      <c r="J18" s="39">
        <v>131.80000000000001</v>
      </c>
      <c r="K18" s="40">
        <v>164</v>
      </c>
      <c r="L18" s="53"/>
    </row>
    <row r="19" spans="1:12" ht="15">
      <c r="A19" s="13"/>
      <c r="B19" s="14"/>
      <c r="C19" s="10"/>
      <c r="D19" s="6" t="s">
        <v>21</v>
      </c>
      <c r="E19" s="57" t="s">
        <v>52</v>
      </c>
      <c r="F19" s="64">
        <v>200</v>
      </c>
      <c r="G19" s="64">
        <v>4</v>
      </c>
      <c r="H19" s="64">
        <v>3</v>
      </c>
      <c r="I19" s="64">
        <v>16</v>
      </c>
      <c r="J19" s="64">
        <v>79</v>
      </c>
      <c r="K19" s="65">
        <v>501</v>
      </c>
      <c r="L19" s="64"/>
    </row>
    <row r="20" spans="1:12" ht="15">
      <c r="A20" s="13"/>
      <c r="B20" s="14"/>
      <c r="C20" s="10"/>
      <c r="D20" s="6" t="s">
        <v>22</v>
      </c>
      <c r="E20" s="41" t="s">
        <v>72</v>
      </c>
      <c r="F20" s="68" t="s">
        <v>85</v>
      </c>
      <c r="G20" s="42">
        <v>10</v>
      </c>
      <c r="H20" s="42">
        <v>16</v>
      </c>
      <c r="I20" s="42">
        <v>15</v>
      </c>
      <c r="J20" s="42">
        <v>246</v>
      </c>
      <c r="K20" s="43">
        <v>91</v>
      </c>
      <c r="L20" s="42"/>
    </row>
    <row r="21" spans="1:12" ht="15">
      <c r="A21" s="15"/>
      <c r="B21" s="16"/>
      <c r="C21" s="7"/>
      <c r="D21" s="17" t="s">
        <v>30</v>
      </c>
      <c r="E21" s="8"/>
      <c r="F21" s="70">
        <f>(F18+F19+F20)</f>
        <v>470</v>
      </c>
      <c r="G21" s="18">
        <f>SUM(G18:G20)</f>
        <v>18.82</v>
      </c>
      <c r="H21" s="18">
        <f>SUM(H18:H20)</f>
        <v>24.16</v>
      </c>
      <c r="I21" s="18">
        <f>SUM(I18:I20)</f>
        <v>47.519999999999996</v>
      </c>
      <c r="J21" s="18">
        <f>SUM(J18:J20)</f>
        <v>456.8</v>
      </c>
      <c r="K21" s="24"/>
      <c r="L21" s="18"/>
    </row>
    <row r="22" spans="1:12" ht="15">
      <c r="A22" s="12">
        <f>A18</f>
        <v>1</v>
      </c>
      <c r="B22" s="12">
        <f>B18</f>
        <v>2</v>
      </c>
      <c r="C22" s="9" t="s">
        <v>23</v>
      </c>
      <c r="D22" s="6" t="s">
        <v>88</v>
      </c>
      <c r="E22" s="41" t="s">
        <v>89</v>
      </c>
      <c r="F22" s="42">
        <v>80</v>
      </c>
      <c r="G22" s="42">
        <v>0.88</v>
      </c>
      <c r="H22" s="42">
        <v>0.16</v>
      </c>
      <c r="I22" s="42">
        <v>3.04</v>
      </c>
      <c r="J22" s="42">
        <v>18.399999999999999</v>
      </c>
      <c r="K22" s="43">
        <v>112</v>
      </c>
      <c r="L22" s="72"/>
    </row>
    <row r="23" spans="1:12" ht="15">
      <c r="A23" s="13"/>
      <c r="B23" s="14"/>
      <c r="C23" s="10"/>
      <c r="D23" s="6" t="s">
        <v>24</v>
      </c>
      <c r="E23" s="76" t="s">
        <v>99</v>
      </c>
      <c r="F23" s="77">
        <v>250</v>
      </c>
      <c r="G23" s="77">
        <v>8.9499999999999993</v>
      </c>
      <c r="H23" s="77">
        <v>9.57</v>
      </c>
      <c r="I23" s="77">
        <v>7.5</v>
      </c>
      <c r="J23" s="77">
        <v>152</v>
      </c>
      <c r="K23" s="78">
        <v>154</v>
      </c>
      <c r="L23" s="72"/>
    </row>
    <row r="24" spans="1:12" ht="20.25" customHeight="1">
      <c r="A24" s="13"/>
      <c r="B24" s="14"/>
      <c r="C24" s="10"/>
      <c r="D24" s="6" t="s">
        <v>25</v>
      </c>
      <c r="E24" s="76" t="s">
        <v>61</v>
      </c>
      <c r="F24" s="77">
        <v>90</v>
      </c>
      <c r="G24" s="77">
        <v>12</v>
      </c>
      <c r="H24" s="77">
        <v>11</v>
      </c>
      <c r="I24" s="77">
        <v>7.8</v>
      </c>
      <c r="J24" s="77">
        <v>183</v>
      </c>
      <c r="K24" s="78">
        <v>389</v>
      </c>
      <c r="L24" s="78"/>
    </row>
    <row r="25" spans="1:12" ht="15">
      <c r="A25" s="13"/>
      <c r="B25" s="14"/>
      <c r="C25" s="10"/>
      <c r="D25" s="6" t="s">
        <v>26</v>
      </c>
      <c r="E25" s="54" t="s">
        <v>51</v>
      </c>
      <c r="F25" s="72">
        <v>200</v>
      </c>
      <c r="G25" s="72">
        <v>7.7</v>
      </c>
      <c r="H25" s="72">
        <v>4.4000000000000004</v>
      </c>
      <c r="I25" s="72">
        <v>58</v>
      </c>
      <c r="J25" s="72">
        <v>270</v>
      </c>
      <c r="K25" s="73">
        <v>291</v>
      </c>
      <c r="L25" s="72"/>
    </row>
    <row r="26" spans="1:12" ht="15">
      <c r="A26" s="13"/>
      <c r="B26" s="14"/>
      <c r="C26" s="10"/>
      <c r="D26" s="6" t="s">
        <v>27</v>
      </c>
      <c r="E26" s="61" t="s">
        <v>65</v>
      </c>
      <c r="F26" s="72">
        <v>200</v>
      </c>
      <c r="G26" s="72">
        <v>0</v>
      </c>
      <c r="H26" s="72">
        <v>0</v>
      </c>
      <c r="I26" s="72">
        <v>23</v>
      </c>
      <c r="J26" s="72">
        <v>96</v>
      </c>
      <c r="K26" s="73">
        <v>507</v>
      </c>
      <c r="L26" s="72"/>
    </row>
    <row r="27" spans="1:12" ht="15">
      <c r="A27" s="13"/>
      <c r="B27" s="14"/>
      <c r="C27" s="10"/>
      <c r="D27" s="6" t="s">
        <v>28</v>
      </c>
      <c r="E27" s="54" t="s">
        <v>37</v>
      </c>
      <c r="F27" s="72">
        <v>60</v>
      </c>
      <c r="G27" s="72">
        <v>4</v>
      </c>
      <c r="H27" s="72"/>
      <c r="I27" s="72">
        <v>30</v>
      </c>
      <c r="J27" s="72">
        <v>140</v>
      </c>
      <c r="K27" s="73">
        <v>108</v>
      </c>
      <c r="L27" s="72"/>
    </row>
    <row r="28" spans="1:12" ht="15">
      <c r="A28" s="13"/>
      <c r="B28" s="14"/>
      <c r="C28" s="10"/>
      <c r="D28" s="6" t="s">
        <v>29</v>
      </c>
      <c r="E28" s="54" t="s">
        <v>49</v>
      </c>
      <c r="F28" s="72">
        <v>30</v>
      </c>
      <c r="G28" s="72">
        <v>2</v>
      </c>
      <c r="H28" s="72">
        <v>0</v>
      </c>
      <c r="I28" s="72">
        <v>12</v>
      </c>
      <c r="J28" s="72">
        <v>59</v>
      </c>
      <c r="K28" s="73">
        <v>110</v>
      </c>
      <c r="L28" s="72"/>
    </row>
    <row r="29" spans="1:12" ht="15">
      <c r="A29" s="15"/>
      <c r="B29" s="16"/>
      <c r="C29" s="7"/>
      <c r="D29" s="17" t="s">
        <v>30</v>
      </c>
      <c r="E29" s="8"/>
      <c r="F29" s="18">
        <f>SUM(F22:F28)</f>
        <v>910</v>
      </c>
      <c r="G29" s="18">
        <f>SUM(G22:G28)</f>
        <v>35.53</v>
      </c>
      <c r="H29" s="18">
        <f>SUM(H22:H28)</f>
        <v>25.130000000000003</v>
      </c>
      <c r="I29" s="18">
        <f>SUM(I22:I28)</f>
        <v>141.34</v>
      </c>
      <c r="J29" s="18">
        <f>SUM(J22:J28)</f>
        <v>918.4</v>
      </c>
      <c r="K29" s="24"/>
      <c r="L29" s="51">
        <v>173.4</v>
      </c>
    </row>
    <row r="30" spans="1:12" ht="15.75" customHeight="1">
      <c r="A30" s="32">
        <f>A18</f>
        <v>1</v>
      </c>
      <c r="B30" s="32">
        <f>B18</f>
        <v>2</v>
      </c>
      <c r="C30" s="82" t="s">
        <v>4</v>
      </c>
      <c r="D30" s="83"/>
      <c r="E30" s="30"/>
      <c r="F30" s="31">
        <f>F21+F29</f>
        <v>1380</v>
      </c>
      <c r="G30" s="31">
        <f>G21+G29</f>
        <v>54.35</v>
      </c>
      <c r="H30" s="31">
        <f>H21+H29</f>
        <v>49.290000000000006</v>
      </c>
      <c r="I30" s="31">
        <f>I21+I29</f>
        <v>188.86</v>
      </c>
      <c r="J30" s="31">
        <f>J21+J29</f>
        <v>1375.2</v>
      </c>
      <c r="K30" s="31"/>
      <c r="L30" s="31">
        <f>L21+L29</f>
        <v>173.4</v>
      </c>
    </row>
    <row r="31" spans="1:12" ht="15">
      <c r="A31" s="19">
        <v>1</v>
      </c>
      <c r="B31" s="20">
        <v>3</v>
      </c>
      <c r="C31" s="21" t="s">
        <v>19</v>
      </c>
      <c r="D31" s="5" t="s">
        <v>20</v>
      </c>
      <c r="E31" s="38" t="s">
        <v>74</v>
      </c>
      <c r="F31" s="39">
        <v>200</v>
      </c>
      <c r="G31" s="39">
        <v>7.4</v>
      </c>
      <c r="H31" s="39">
        <v>7.48</v>
      </c>
      <c r="I31" s="39">
        <v>36.5</v>
      </c>
      <c r="J31" s="39">
        <v>255.24</v>
      </c>
      <c r="K31" s="40">
        <v>264</v>
      </c>
      <c r="L31" s="39"/>
    </row>
    <row r="32" spans="1:12" ht="15">
      <c r="A32" s="22"/>
      <c r="B32" s="14"/>
      <c r="C32" s="10"/>
      <c r="D32" s="6" t="s">
        <v>21</v>
      </c>
      <c r="E32" s="41" t="s">
        <v>75</v>
      </c>
      <c r="F32" s="42">
        <v>150</v>
      </c>
      <c r="G32" s="42">
        <v>7.5</v>
      </c>
      <c r="H32" s="42">
        <v>4.8</v>
      </c>
      <c r="I32" s="42">
        <v>12.75</v>
      </c>
      <c r="J32" s="42">
        <v>130.5</v>
      </c>
      <c r="K32" s="43">
        <v>517</v>
      </c>
      <c r="L32" s="42"/>
    </row>
    <row r="33" spans="1:12" ht="15">
      <c r="A33" s="22"/>
      <c r="B33" s="14"/>
      <c r="C33" s="10"/>
      <c r="D33" s="6" t="s">
        <v>22</v>
      </c>
      <c r="E33" s="41" t="s">
        <v>70</v>
      </c>
      <c r="F33" s="68" t="s">
        <v>84</v>
      </c>
      <c r="G33" s="42">
        <v>2.4</v>
      </c>
      <c r="H33" s="42">
        <v>25</v>
      </c>
      <c r="I33" s="42">
        <v>15</v>
      </c>
      <c r="J33" s="42">
        <v>294</v>
      </c>
      <c r="K33" s="43">
        <v>94</v>
      </c>
      <c r="L33" s="42"/>
    </row>
    <row r="34" spans="1:12" ht="15">
      <c r="A34" s="23"/>
      <c r="B34" s="16"/>
      <c r="C34" s="7"/>
      <c r="D34" s="17" t="s">
        <v>30</v>
      </c>
      <c r="E34" s="8"/>
      <c r="F34" s="70">
        <f>(F31+F32+F33)</f>
        <v>410</v>
      </c>
      <c r="G34" s="18">
        <f>SUM(G31:G33)</f>
        <v>17.3</v>
      </c>
      <c r="H34" s="18">
        <f>SUM(H31:H33)</f>
        <v>37.28</v>
      </c>
      <c r="I34" s="18">
        <f>SUM(I31:I33)</f>
        <v>64.25</v>
      </c>
      <c r="J34" s="18">
        <f>SUM(J31:J33)</f>
        <v>679.74</v>
      </c>
      <c r="K34" s="24"/>
      <c r="L34" s="18"/>
    </row>
    <row r="35" spans="1:12" ht="15">
      <c r="A35" s="25">
        <f>A31</f>
        <v>1</v>
      </c>
      <c r="B35" s="12">
        <f>B31</f>
        <v>3</v>
      </c>
      <c r="C35" s="9" t="s">
        <v>23</v>
      </c>
      <c r="D35" s="6"/>
      <c r="E35" s="54"/>
      <c r="F35" s="72"/>
      <c r="G35" s="72"/>
      <c r="H35" s="72"/>
      <c r="I35" s="72"/>
      <c r="J35" s="72"/>
      <c r="K35" s="73"/>
      <c r="L35" s="72"/>
    </row>
    <row r="36" spans="1:12" ht="15">
      <c r="A36" s="22"/>
      <c r="B36" s="14"/>
      <c r="C36" s="10"/>
      <c r="D36" s="6" t="s">
        <v>24</v>
      </c>
      <c r="E36" s="54" t="s">
        <v>62</v>
      </c>
      <c r="F36" s="72">
        <v>250</v>
      </c>
      <c r="G36" s="72">
        <v>3</v>
      </c>
      <c r="H36" s="72">
        <v>7.5</v>
      </c>
      <c r="I36" s="72">
        <v>13.5</v>
      </c>
      <c r="J36" s="72">
        <v>126</v>
      </c>
      <c r="K36" s="73">
        <v>128</v>
      </c>
      <c r="L36" s="72"/>
    </row>
    <row r="37" spans="1:12" ht="15">
      <c r="A37" s="22"/>
      <c r="B37" s="14"/>
      <c r="C37" s="10"/>
      <c r="D37" s="6" t="s">
        <v>25</v>
      </c>
      <c r="E37" s="54" t="s">
        <v>63</v>
      </c>
      <c r="F37" s="72">
        <v>100</v>
      </c>
      <c r="G37" s="72">
        <v>9</v>
      </c>
      <c r="H37" s="72">
        <v>5</v>
      </c>
      <c r="I37" s="72">
        <v>10</v>
      </c>
      <c r="J37" s="72">
        <v>121</v>
      </c>
      <c r="K37" s="73">
        <v>349</v>
      </c>
      <c r="L37" s="72"/>
    </row>
    <row r="38" spans="1:12" ht="15">
      <c r="A38" s="22"/>
      <c r="B38" s="14"/>
      <c r="C38" s="10"/>
      <c r="D38" s="6" t="s">
        <v>26</v>
      </c>
      <c r="E38" s="79" t="s">
        <v>41</v>
      </c>
      <c r="F38" s="77">
        <v>200</v>
      </c>
      <c r="G38" s="77">
        <v>4.4000000000000004</v>
      </c>
      <c r="H38" s="77">
        <v>9.9</v>
      </c>
      <c r="I38" s="77">
        <v>23</v>
      </c>
      <c r="J38" s="77">
        <v>202</v>
      </c>
      <c r="K38" s="78">
        <v>440</v>
      </c>
      <c r="L38" s="72"/>
    </row>
    <row r="39" spans="1:12" ht="15">
      <c r="A39" s="22"/>
      <c r="B39" s="14"/>
      <c r="C39" s="10"/>
      <c r="D39" s="6" t="s">
        <v>27</v>
      </c>
      <c r="E39" s="54" t="s">
        <v>36</v>
      </c>
      <c r="F39" s="72">
        <v>200</v>
      </c>
      <c r="G39" s="72">
        <v>1</v>
      </c>
      <c r="H39" s="72"/>
      <c r="I39" s="72">
        <v>27</v>
      </c>
      <c r="J39" s="72">
        <v>110</v>
      </c>
      <c r="K39" s="73">
        <v>508</v>
      </c>
      <c r="L39" s="72"/>
    </row>
    <row r="40" spans="1:12" ht="15">
      <c r="A40" s="22"/>
      <c r="B40" s="14"/>
      <c r="C40" s="10"/>
      <c r="D40" s="6" t="s">
        <v>28</v>
      </c>
      <c r="E40" s="54" t="s">
        <v>37</v>
      </c>
      <c r="F40" s="72">
        <v>60</v>
      </c>
      <c r="G40" s="72">
        <v>4</v>
      </c>
      <c r="H40" s="72"/>
      <c r="I40" s="72">
        <v>30</v>
      </c>
      <c r="J40" s="72">
        <v>140</v>
      </c>
      <c r="K40" s="73">
        <v>108</v>
      </c>
      <c r="L40" s="72"/>
    </row>
    <row r="41" spans="1:12" ht="15">
      <c r="A41" s="22"/>
      <c r="B41" s="14"/>
      <c r="C41" s="10"/>
      <c r="D41" s="6" t="s">
        <v>29</v>
      </c>
      <c r="E41" s="54" t="s">
        <v>38</v>
      </c>
      <c r="F41" s="72">
        <v>30</v>
      </c>
      <c r="G41" s="72">
        <v>2</v>
      </c>
      <c r="H41" s="72"/>
      <c r="I41" s="72">
        <v>10</v>
      </c>
      <c r="J41" s="72">
        <v>59</v>
      </c>
      <c r="K41" s="73">
        <v>110</v>
      </c>
      <c r="L41" s="72"/>
    </row>
    <row r="42" spans="1:12" ht="15">
      <c r="A42" s="23"/>
      <c r="B42" s="16"/>
      <c r="C42" s="7"/>
      <c r="D42" s="17" t="s">
        <v>30</v>
      </c>
      <c r="E42" s="8"/>
      <c r="F42" s="18">
        <f>SUM(F35:F41)</f>
        <v>840</v>
      </c>
      <c r="G42" s="18">
        <f>SUM(G35:G41)</f>
        <v>23.4</v>
      </c>
      <c r="H42" s="18">
        <f>SUM(H35:H41)</f>
        <v>22.4</v>
      </c>
      <c r="I42" s="18">
        <f>SUM(I35:I41)</f>
        <v>113.5</v>
      </c>
      <c r="J42" s="18">
        <f>SUM(J35:J41)</f>
        <v>758</v>
      </c>
      <c r="K42" s="24"/>
      <c r="L42" s="51">
        <v>173.4</v>
      </c>
    </row>
    <row r="43" spans="1:12" ht="15.75" customHeight="1">
      <c r="A43" s="28">
        <f>A31</f>
        <v>1</v>
      </c>
      <c r="B43" s="29">
        <f>B31</f>
        <v>3</v>
      </c>
      <c r="C43" s="82" t="s">
        <v>4</v>
      </c>
      <c r="D43" s="83"/>
      <c r="E43" s="30"/>
      <c r="F43" s="31">
        <f>F34+F42</f>
        <v>1250</v>
      </c>
      <c r="G43" s="31">
        <f>G34+G42</f>
        <v>40.700000000000003</v>
      </c>
      <c r="H43" s="31">
        <f>H34+H42</f>
        <v>59.68</v>
      </c>
      <c r="I43" s="31">
        <f>I34+I42</f>
        <v>177.75</v>
      </c>
      <c r="J43" s="31">
        <f>J34+J42</f>
        <v>1437.74</v>
      </c>
      <c r="K43" s="31"/>
      <c r="L43" s="31">
        <f>L34+L42</f>
        <v>173.4</v>
      </c>
    </row>
    <row r="44" spans="1:12" ht="15">
      <c r="A44" s="19">
        <v>1</v>
      </c>
      <c r="B44" s="20">
        <v>4</v>
      </c>
      <c r="C44" s="21" t="s">
        <v>19</v>
      </c>
      <c r="D44" s="5" t="s">
        <v>20</v>
      </c>
      <c r="E44" s="38" t="s">
        <v>76</v>
      </c>
      <c r="F44" s="39">
        <v>200</v>
      </c>
      <c r="G44" s="39">
        <v>5.54</v>
      </c>
      <c r="H44" s="39">
        <v>8.6199999999999992</v>
      </c>
      <c r="I44" s="39">
        <v>32.4</v>
      </c>
      <c r="J44" s="39">
        <v>229.4</v>
      </c>
      <c r="K44" s="40">
        <v>268</v>
      </c>
      <c r="L44" s="39"/>
    </row>
    <row r="45" spans="1:12" ht="15">
      <c r="A45" s="22"/>
      <c r="B45" s="14"/>
      <c r="C45" s="10"/>
      <c r="D45" s="6" t="s">
        <v>21</v>
      </c>
      <c r="E45" s="57" t="s">
        <v>52</v>
      </c>
      <c r="F45" s="64">
        <v>200</v>
      </c>
      <c r="G45" s="64">
        <v>4</v>
      </c>
      <c r="H45" s="64">
        <v>3</v>
      </c>
      <c r="I45" s="64">
        <v>16</v>
      </c>
      <c r="J45" s="64">
        <v>79</v>
      </c>
      <c r="K45" s="65">
        <v>501</v>
      </c>
      <c r="L45" s="64"/>
    </row>
    <row r="46" spans="1:12" ht="15">
      <c r="A46" s="22"/>
      <c r="B46" s="14"/>
      <c r="C46" s="10"/>
      <c r="D46" s="6" t="s">
        <v>22</v>
      </c>
      <c r="E46" s="41" t="s">
        <v>72</v>
      </c>
      <c r="F46" s="68" t="s">
        <v>85</v>
      </c>
      <c r="G46" s="42">
        <v>10</v>
      </c>
      <c r="H46" s="42">
        <v>16</v>
      </c>
      <c r="I46" s="42">
        <v>15</v>
      </c>
      <c r="J46" s="42">
        <v>246</v>
      </c>
      <c r="K46" s="43">
        <v>91</v>
      </c>
      <c r="L46" s="42"/>
    </row>
    <row r="47" spans="1:12" ht="15">
      <c r="A47" s="23"/>
      <c r="B47" s="16"/>
      <c r="C47" s="7"/>
      <c r="D47" s="17" t="s">
        <v>30</v>
      </c>
      <c r="E47" s="8"/>
      <c r="F47" s="70">
        <f>(F44+F45+F46)</f>
        <v>470</v>
      </c>
      <c r="G47" s="18">
        <f>SUM(G44:G46)</f>
        <v>19.54</v>
      </c>
      <c r="H47" s="18">
        <f>SUM(H44:H46)</f>
        <v>27.619999999999997</v>
      </c>
      <c r="I47" s="18">
        <f>SUM(I44:I46)</f>
        <v>63.4</v>
      </c>
      <c r="J47" s="18">
        <f>SUM(J44:J46)</f>
        <v>554.4</v>
      </c>
      <c r="K47" s="24"/>
      <c r="L47" s="18">
        <f>SUM(L44:L46)</f>
        <v>0</v>
      </c>
    </row>
    <row r="48" spans="1:12" ht="15">
      <c r="A48" s="25">
        <f>A44</f>
        <v>1</v>
      </c>
      <c r="B48" s="12">
        <f>B44</f>
        <v>4</v>
      </c>
      <c r="C48" s="9" t="s">
        <v>23</v>
      </c>
      <c r="D48" s="6" t="s">
        <v>24</v>
      </c>
      <c r="E48" s="54" t="s">
        <v>39</v>
      </c>
      <c r="F48" s="72">
        <v>250</v>
      </c>
      <c r="G48" s="72">
        <v>3</v>
      </c>
      <c r="H48" s="72">
        <v>5.0999999999999996</v>
      </c>
      <c r="I48" s="72">
        <v>18</v>
      </c>
      <c r="J48" s="72">
        <v>129.6</v>
      </c>
      <c r="K48" s="73">
        <v>114</v>
      </c>
      <c r="L48" s="72"/>
    </row>
    <row r="49" spans="1:12" ht="15">
      <c r="A49" s="22"/>
      <c r="B49" s="14"/>
      <c r="C49" s="10"/>
      <c r="D49" s="6" t="s">
        <v>25</v>
      </c>
      <c r="E49" s="76" t="s">
        <v>90</v>
      </c>
      <c r="F49" s="77">
        <v>120</v>
      </c>
      <c r="G49" s="77">
        <v>10.38</v>
      </c>
      <c r="H49" s="77">
        <v>8.09</v>
      </c>
      <c r="I49" s="77">
        <v>4.08</v>
      </c>
      <c r="J49" s="77">
        <v>103.19</v>
      </c>
      <c r="K49" s="78">
        <v>410</v>
      </c>
      <c r="L49" s="72"/>
    </row>
    <row r="50" spans="1:12" ht="15">
      <c r="A50" s="22"/>
      <c r="B50" s="14"/>
      <c r="C50" s="10"/>
      <c r="D50" s="6" t="s">
        <v>26</v>
      </c>
      <c r="E50" s="54" t="s">
        <v>57</v>
      </c>
      <c r="F50" s="72">
        <v>200</v>
      </c>
      <c r="G50" s="72">
        <v>10</v>
      </c>
      <c r="H50" s="72">
        <v>8.8000000000000007</v>
      </c>
      <c r="I50" s="72">
        <v>43</v>
      </c>
      <c r="J50" s="72">
        <v>310</v>
      </c>
      <c r="K50" s="73">
        <v>237</v>
      </c>
      <c r="L50" s="72"/>
    </row>
    <row r="51" spans="1:12" ht="15">
      <c r="A51" s="22"/>
      <c r="B51" s="14"/>
      <c r="C51" s="10"/>
      <c r="D51" s="6" t="s">
        <v>27</v>
      </c>
      <c r="E51" s="62" t="s">
        <v>66</v>
      </c>
      <c r="F51" s="63">
        <v>200</v>
      </c>
      <c r="G51" s="72">
        <v>1</v>
      </c>
      <c r="H51" s="71"/>
      <c r="I51" s="72">
        <v>23</v>
      </c>
      <c r="J51" s="72">
        <v>97</v>
      </c>
      <c r="K51" s="74">
        <v>519</v>
      </c>
      <c r="L51" s="72"/>
    </row>
    <row r="52" spans="1:12" ht="15">
      <c r="A52" s="22"/>
      <c r="B52" s="14"/>
      <c r="C52" s="10"/>
      <c r="D52" s="6" t="s">
        <v>28</v>
      </c>
      <c r="E52" s="54" t="s">
        <v>37</v>
      </c>
      <c r="F52" s="72">
        <v>60</v>
      </c>
      <c r="G52" s="72">
        <v>4</v>
      </c>
      <c r="H52" s="72"/>
      <c r="I52" s="72">
        <v>30</v>
      </c>
      <c r="J52" s="72">
        <v>140</v>
      </c>
      <c r="K52" s="73">
        <v>108</v>
      </c>
      <c r="L52" s="72"/>
    </row>
    <row r="53" spans="1:12" ht="15">
      <c r="A53" s="22"/>
      <c r="B53" s="14"/>
      <c r="C53" s="10"/>
      <c r="D53" s="6" t="s">
        <v>29</v>
      </c>
      <c r="E53" s="54" t="s">
        <v>38</v>
      </c>
      <c r="F53" s="72">
        <v>30</v>
      </c>
      <c r="G53" s="72">
        <v>2</v>
      </c>
      <c r="H53" s="72"/>
      <c r="I53" s="72">
        <v>10</v>
      </c>
      <c r="J53" s="72">
        <v>59</v>
      </c>
      <c r="K53" s="73">
        <v>110</v>
      </c>
      <c r="L53" s="72"/>
    </row>
    <row r="54" spans="1:12" ht="15">
      <c r="A54" s="23"/>
      <c r="B54" s="16"/>
      <c r="C54" s="7"/>
      <c r="D54" s="17" t="s">
        <v>30</v>
      </c>
      <c r="E54" s="8"/>
      <c r="F54" s="18">
        <f>SUM(F48:F53)</f>
        <v>860</v>
      </c>
      <c r="G54" s="18">
        <f>SUM(G48:G53)</f>
        <v>30.380000000000003</v>
      </c>
      <c r="H54" s="18">
        <f>SUM(H48:H53)</f>
        <v>21.990000000000002</v>
      </c>
      <c r="I54" s="18">
        <f>SUM(I48:I53)</f>
        <v>128.07999999999998</v>
      </c>
      <c r="J54" s="18">
        <f>SUM(J48:J53)</f>
        <v>838.79</v>
      </c>
      <c r="K54" s="24"/>
      <c r="L54" s="51">
        <v>173.4</v>
      </c>
    </row>
    <row r="55" spans="1:12" ht="15.75" customHeight="1">
      <c r="A55" s="28">
        <f>A44</f>
        <v>1</v>
      </c>
      <c r="B55" s="29">
        <f>B44</f>
        <v>4</v>
      </c>
      <c r="C55" s="82" t="s">
        <v>4</v>
      </c>
      <c r="D55" s="83"/>
      <c r="E55" s="30"/>
      <c r="F55" s="31">
        <f>F47+F54</f>
        <v>1330</v>
      </c>
      <c r="G55" s="31">
        <f>G47+G54</f>
        <v>49.92</v>
      </c>
      <c r="H55" s="31">
        <f>H47+H54</f>
        <v>49.61</v>
      </c>
      <c r="I55" s="31">
        <f>I47+I54</f>
        <v>191.48</v>
      </c>
      <c r="J55" s="31">
        <f>J47+J54</f>
        <v>1393.19</v>
      </c>
      <c r="K55" s="31"/>
      <c r="L55" s="31">
        <f>L47+L54</f>
        <v>173.4</v>
      </c>
    </row>
    <row r="56" spans="1:12" ht="15">
      <c r="A56" s="19">
        <v>1</v>
      </c>
      <c r="B56" s="20">
        <v>5</v>
      </c>
      <c r="C56" s="21" t="s">
        <v>19</v>
      </c>
      <c r="D56" s="5" t="s">
        <v>20</v>
      </c>
      <c r="E56" s="38" t="s">
        <v>77</v>
      </c>
      <c r="F56" s="39">
        <v>200</v>
      </c>
      <c r="G56" s="39">
        <v>7.8</v>
      </c>
      <c r="H56" s="39">
        <v>9.4600000000000009</v>
      </c>
      <c r="I56" s="39">
        <v>35.799999999999997</v>
      </c>
      <c r="J56" s="39">
        <v>283.60000000000002</v>
      </c>
      <c r="K56" s="40">
        <v>267</v>
      </c>
      <c r="L56" s="39"/>
    </row>
    <row r="57" spans="1:12" ht="15">
      <c r="A57" s="22"/>
      <c r="B57" s="14"/>
      <c r="C57" s="10"/>
      <c r="D57" s="6" t="s">
        <v>21</v>
      </c>
      <c r="E57" s="41" t="s">
        <v>78</v>
      </c>
      <c r="F57" s="42">
        <v>200</v>
      </c>
      <c r="G57" s="68" t="s">
        <v>79</v>
      </c>
      <c r="H57" s="42">
        <v>0</v>
      </c>
      <c r="I57" s="42">
        <v>29</v>
      </c>
      <c r="J57" s="42">
        <v>122</v>
      </c>
      <c r="K57" s="43">
        <v>503</v>
      </c>
      <c r="L57" s="42"/>
    </row>
    <row r="58" spans="1:12" ht="15">
      <c r="A58" s="22"/>
      <c r="B58" s="14"/>
      <c r="C58" s="10"/>
      <c r="D58" s="6" t="s">
        <v>22</v>
      </c>
      <c r="E58" s="41" t="s">
        <v>91</v>
      </c>
      <c r="F58" s="68" t="s">
        <v>84</v>
      </c>
      <c r="G58" s="42">
        <v>3.7</v>
      </c>
      <c r="H58" s="42">
        <v>1.7</v>
      </c>
      <c r="I58" s="42">
        <v>40.9</v>
      </c>
      <c r="J58" s="42">
        <v>195</v>
      </c>
      <c r="K58" s="43">
        <v>559</v>
      </c>
      <c r="L58" s="42"/>
    </row>
    <row r="59" spans="1:12" ht="15">
      <c r="A59" s="23"/>
      <c r="B59" s="16"/>
      <c r="C59" s="7"/>
      <c r="D59" s="17" t="s">
        <v>30</v>
      </c>
      <c r="E59" s="8"/>
      <c r="F59" s="70">
        <f>(F56+F57+F58)</f>
        <v>460</v>
      </c>
      <c r="G59" s="70">
        <f>(G56+G57+G58)</f>
        <v>12.899999999999999</v>
      </c>
      <c r="H59" s="18">
        <f>SUM(H56:H58)</f>
        <v>11.16</v>
      </c>
      <c r="I59" s="18">
        <f>SUM(I56:I58)</f>
        <v>105.69999999999999</v>
      </c>
      <c r="J59" s="18">
        <f>SUM(J56:J58)</f>
        <v>600.6</v>
      </c>
      <c r="K59" s="24"/>
      <c r="L59" s="18"/>
    </row>
    <row r="60" spans="1:12" ht="15">
      <c r="A60" s="22"/>
      <c r="B60" s="14"/>
      <c r="C60" s="10"/>
      <c r="D60" s="6" t="s">
        <v>88</v>
      </c>
      <c r="E60" s="41" t="s">
        <v>93</v>
      </c>
      <c r="F60" s="42">
        <v>80</v>
      </c>
      <c r="G60" s="42">
        <v>0.88</v>
      </c>
      <c r="H60" s="42">
        <v>0.16</v>
      </c>
      <c r="I60" s="42">
        <v>3.04</v>
      </c>
      <c r="J60" s="42">
        <v>18.399999999999999</v>
      </c>
      <c r="K60" s="43">
        <v>112</v>
      </c>
      <c r="L60" s="18"/>
    </row>
    <row r="61" spans="1:12" ht="15">
      <c r="A61" s="25">
        <f>A56</f>
        <v>1</v>
      </c>
      <c r="B61" s="12">
        <f>B56</f>
        <v>5</v>
      </c>
      <c r="C61" s="9" t="s">
        <v>23</v>
      </c>
      <c r="D61" s="6" t="s">
        <v>24</v>
      </c>
      <c r="E61" s="66" t="s">
        <v>68</v>
      </c>
      <c r="F61" s="72">
        <v>250</v>
      </c>
      <c r="G61" s="72">
        <v>2.4</v>
      </c>
      <c r="H61" s="72">
        <v>8.4</v>
      </c>
      <c r="I61" s="72">
        <v>6</v>
      </c>
      <c r="J61" s="72">
        <v>132</v>
      </c>
      <c r="K61" s="74">
        <v>134</v>
      </c>
      <c r="L61" s="72"/>
    </row>
    <row r="62" spans="1:12" ht="15">
      <c r="A62" s="22"/>
      <c r="B62" s="14"/>
      <c r="C62" s="10"/>
      <c r="D62" s="6" t="s">
        <v>25</v>
      </c>
      <c r="E62" s="54" t="s">
        <v>92</v>
      </c>
      <c r="F62" s="77">
        <v>110</v>
      </c>
      <c r="G62" s="77">
        <v>18</v>
      </c>
      <c r="H62" s="77">
        <v>13.8</v>
      </c>
      <c r="I62" s="77">
        <v>4.3</v>
      </c>
      <c r="J62" s="77">
        <v>213</v>
      </c>
      <c r="K62" s="78">
        <v>403</v>
      </c>
      <c r="L62" s="72"/>
    </row>
    <row r="63" spans="1:12" ht="15">
      <c r="A63" s="22"/>
      <c r="B63" s="14"/>
      <c r="C63" s="10"/>
      <c r="D63" s="6" t="s">
        <v>26</v>
      </c>
      <c r="E63" s="54" t="s">
        <v>51</v>
      </c>
      <c r="F63" s="72">
        <v>200</v>
      </c>
      <c r="G63" s="72">
        <v>7.7</v>
      </c>
      <c r="H63" s="72">
        <v>4.4000000000000004</v>
      </c>
      <c r="I63" s="72">
        <v>58</v>
      </c>
      <c r="J63" s="72">
        <v>270</v>
      </c>
      <c r="K63" s="73">
        <v>291</v>
      </c>
      <c r="L63" s="72"/>
    </row>
    <row r="64" spans="1:12" ht="15">
      <c r="A64" s="22"/>
      <c r="B64" s="14"/>
      <c r="C64" s="10"/>
      <c r="D64" s="6" t="s">
        <v>27</v>
      </c>
      <c r="E64" s="54" t="s">
        <v>64</v>
      </c>
      <c r="F64" s="72">
        <v>200</v>
      </c>
      <c r="G64" s="72">
        <v>0</v>
      </c>
      <c r="H64" s="72">
        <v>0</v>
      </c>
      <c r="I64" s="72">
        <v>15</v>
      </c>
      <c r="J64" s="72">
        <v>61</v>
      </c>
      <c r="K64" s="73">
        <v>494</v>
      </c>
      <c r="L64" s="72"/>
    </row>
    <row r="65" spans="1:19" ht="15">
      <c r="A65" s="22"/>
      <c r="B65" s="14"/>
      <c r="C65" s="10"/>
      <c r="D65" s="6" t="s">
        <v>28</v>
      </c>
      <c r="E65" s="54" t="s">
        <v>48</v>
      </c>
      <c r="F65" s="72">
        <v>60</v>
      </c>
      <c r="G65" s="72">
        <v>4</v>
      </c>
      <c r="H65" s="72">
        <v>0</v>
      </c>
      <c r="I65" s="72">
        <v>30</v>
      </c>
      <c r="J65" s="72">
        <v>140</v>
      </c>
      <c r="K65" s="73">
        <v>108</v>
      </c>
      <c r="L65" s="72"/>
    </row>
    <row r="66" spans="1:19" ht="15">
      <c r="A66" s="22"/>
      <c r="B66" s="14"/>
      <c r="C66" s="10"/>
      <c r="D66" s="6" t="s">
        <v>29</v>
      </c>
      <c r="E66" s="54" t="s">
        <v>49</v>
      </c>
      <c r="F66" s="72">
        <v>30</v>
      </c>
      <c r="G66" s="72">
        <v>2</v>
      </c>
      <c r="H66" s="72">
        <v>0</v>
      </c>
      <c r="I66" s="72">
        <v>12</v>
      </c>
      <c r="J66" s="72">
        <v>59</v>
      </c>
      <c r="K66" s="73">
        <v>110</v>
      </c>
      <c r="L66" s="72"/>
    </row>
    <row r="67" spans="1:19" ht="15">
      <c r="A67" s="23"/>
      <c r="B67" s="16"/>
      <c r="C67" s="7"/>
      <c r="D67" s="17" t="s">
        <v>30</v>
      </c>
      <c r="E67" s="8"/>
      <c r="F67" s="18">
        <f>SUM(F61:F66)</f>
        <v>850</v>
      </c>
      <c r="G67" s="18">
        <f>SUM(G61:G66)</f>
        <v>34.099999999999994</v>
      </c>
      <c r="H67" s="18">
        <f>SUM(H61:H66)</f>
        <v>26.6</v>
      </c>
      <c r="I67" s="18">
        <f>SUM(I61:I66)</f>
        <v>125.3</v>
      </c>
      <c r="J67" s="18">
        <f>SUM(J61:J66)</f>
        <v>875</v>
      </c>
      <c r="K67" s="24"/>
      <c r="L67" s="51">
        <v>173.4</v>
      </c>
    </row>
    <row r="68" spans="1:19" ht="15.75" customHeight="1">
      <c r="A68" s="28">
        <f>A56</f>
        <v>1</v>
      </c>
      <c r="B68" s="29">
        <f>B56</f>
        <v>5</v>
      </c>
      <c r="C68" s="82" t="s">
        <v>4</v>
      </c>
      <c r="D68" s="83"/>
      <c r="E68" s="30"/>
      <c r="F68" s="31">
        <f>F59+F67</f>
        <v>1310</v>
      </c>
      <c r="G68" s="31">
        <f>G59+G67</f>
        <v>46.999999999999993</v>
      </c>
      <c r="H68" s="31">
        <f>H59+H67</f>
        <v>37.760000000000005</v>
      </c>
      <c r="I68" s="31">
        <f>I59+I67</f>
        <v>231</v>
      </c>
      <c r="J68" s="31">
        <f>J59+J67</f>
        <v>1475.6</v>
      </c>
      <c r="K68" s="31"/>
      <c r="L68" s="31">
        <f>L59+L67</f>
        <v>173.4</v>
      </c>
    </row>
    <row r="69" spans="1:19" ht="15">
      <c r="A69" s="19">
        <v>2</v>
      </c>
      <c r="B69" s="20">
        <v>1</v>
      </c>
      <c r="C69" s="21" t="s">
        <v>19</v>
      </c>
      <c r="D69" s="5" t="s">
        <v>20</v>
      </c>
      <c r="E69" s="38" t="s">
        <v>74</v>
      </c>
      <c r="F69" s="39">
        <v>200</v>
      </c>
      <c r="G69" s="39">
        <v>7.4</v>
      </c>
      <c r="H69" s="39">
        <v>7.48</v>
      </c>
      <c r="I69" s="39">
        <v>36.5</v>
      </c>
      <c r="J69" s="39">
        <v>255.24</v>
      </c>
      <c r="K69" s="40">
        <v>264</v>
      </c>
      <c r="L69" s="39"/>
    </row>
    <row r="70" spans="1:19" ht="15">
      <c r="A70" s="22"/>
      <c r="B70" s="14"/>
      <c r="C70" s="10"/>
      <c r="D70" s="6" t="s">
        <v>21</v>
      </c>
      <c r="E70" s="54" t="s">
        <v>60</v>
      </c>
      <c r="F70" s="55">
        <v>200</v>
      </c>
      <c r="G70" s="55">
        <v>3.6</v>
      </c>
      <c r="H70" s="55">
        <v>3.3</v>
      </c>
      <c r="I70" s="55">
        <v>25</v>
      </c>
      <c r="J70" s="55">
        <v>144</v>
      </c>
      <c r="K70" s="56">
        <v>496</v>
      </c>
      <c r="L70" s="55"/>
    </row>
    <row r="71" spans="1:19" ht="15">
      <c r="A71" s="22"/>
      <c r="B71" s="14"/>
      <c r="C71" s="10"/>
      <c r="D71" s="6" t="s">
        <v>22</v>
      </c>
      <c r="E71" s="41" t="s">
        <v>70</v>
      </c>
      <c r="F71" s="68" t="s">
        <v>84</v>
      </c>
      <c r="G71" s="42">
        <v>2.4</v>
      </c>
      <c r="H71" s="42">
        <v>25</v>
      </c>
      <c r="I71" s="42">
        <v>15</v>
      </c>
      <c r="J71" s="42">
        <v>294</v>
      </c>
      <c r="K71" s="43">
        <v>94</v>
      </c>
      <c r="L71" s="42"/>
    </row>
    <row r="72" spans="1:19" ht="15">
      <c r="A72" s="23"/>
      <c r="B72" s="16"/>
      <c r="C72" s="7"/>
      <c r="D72" s="17" t="s">
        <v>30</v>
      </c>
      <c r="E72" s="8"/>
      <c r="F72" s="70">
        <f>(F69+F70+F71)</f>
        <v>460</v>
      </c>
      <c r="G72" s="18">
        <f>SUM(G69:G71)</f>
        <v>13.4</v>
      </c>
      <c r="H72" s="18">
        <f>SUM(H69:H71)</f>
        <v>35.78</v>
      </c>
      <c r="I72" s="18">
        <f>SUM(I69:I71)</f>
        <v>76.5</v>
      </c>
      <c r="J72" s="18">
        <f>SUM(J69:J71)</f>
        <v>693.24</v>
      </c>
      <c r="K72" s="24"/>
      <c r="L72" s="18"/>
    </row>
    <row r="73" spans="1:19" ht="15">
      <c r="A73" s="25">
        <f>A69</f>
        <v>2</v>
      </c>
      <c r="B73" s="12">
        <f>B69</f>
        <v>1</v>
      </c>
      <c r="C73" s="9" t="s">
        <v>23</v>
      </c>
      <c r="D73" s="6" t="s">
        <v>24</v>
      </c>
      <c r="E73" s="54" t="s">
        <v>46</v>
      </c>
      <c r="F73" s="72">
        <v>250</v>
      </c>
      <c r="G73" s="72">
        <v>12</v>
      </c>
      <c r="H73" s="72">
        <v>9.6</v>
      </c>
      <c r="I73" s="72">
        <v>24</v>
      </c>
      <c r="J73" s="72">
        <v>252</v>
      </c>
      <c r="K73" s="73">
        <v>153</v>
      </c>
      <c r="L73" s="72"/>
    </row>
    <row r="74" spans="1:19" ht="15">
      <c r="A74" s="22"/>
      <c r="B74" s="14"/>
      <c r="C74" s="10"/>
      <c r="D74" s="6" t="s">
        <v>25</v>
      </c>
      <c r="E74" s="66" t="s">
        <v>67</v>
      </c>
      <c r="F74" s="42">
        <v>100</v>
      </c>
      <c r="G74" s="42">
        <v>8.5</v>
      </c>
      <c r="H74" s="42">
        <v>8.3000000000000007</v>
      </c>
      <c r="I74" s="42">
        <v>4</v>
      </c>
      <c r="J74" s="42">
        <v>125</v>
      </c>
      <c r="K74" s="43">
        <v>372</v>
      </c>
      <c r="L74" s="72"/>
      <c r="N74" s="67"/>
      <c r="O74" s="67"/>
      <c r="P74" s="67"/>
      <c r="Q74" s="67"/>
      <c r="R74" s="67"/>
      <c r="S74" s="67"/>
    </row>
    <row r="75" spans="1:19" ht="15">
      <c r="A75" s="22"/>
      <c r="B75" s="14"/>
      <c r="C75" s="10"/>
      <c r="D75" s="6" t="s">
        <v>26</v>
      </c>
      <c r="E75" s="76" t="s">
        <v>94</v>
      </c>
      <c r="F75" s="77">
        <v>200</v>
      </c>
      <c r="G75" s="77">
        <v>7.7</v>
      </c>
      <c r="H75" s="77">
        <v>4.4000000000000004</v>
      </c>
      <c r="I75" s="77">
        <v>58</v>
      </c>
      <c r="J75" s="77">
        <v>270</v>
      </c>
      <c r="K75" s="78">
        <v>297</v>
      </c>
      <c r="L75" s="72"/>
    </row>
    <row r="76" spans="1:19" ht="15">
      <c r="A76" s="22"/>
      <c r="B76" s="14"/>
      <c r="C76" s="10"/>
      <c r="D76" s="6" t="s">
        <v>27</v>
      </c>
      <c r="E76" s="54" t="s">
        <v>47</v>
      </c>
      <c r="F76" s="72">
        <v>200</v>
      </c>
      <c r="G76" s="72">
        <v>0</v>
      </c>
      <c r="H76" s="72">
        <v>0</v>
      </c>
      <c r="I76" s="72">
        <v>15</v>
      </c>
      <c r="J76" s="72">
        <v>60</v>
      </c>
      <c r="K76" s="73">
        <v>493</v>
      </c>
      <c r="L76" s="72"/>
    </row>
    <row r="77" spans="1:19" ht="15">
      <c r="A77" s="22"/>
      <c r="B77" s="14"/>
      <c r="C77" s="10"/>
      <c r="D77" s="6" t="s">
        <v>28</v>
      </c>
      <c r="E77" s="54" t="s">
        <v>48</v>
      </c>
      <c r="F77" s="72">
        <v>60</v>
      </c>
      <c r="G77" s="72">
        <v>4</v>
      </c>
      <c r="H77" s="72">
        <v>0</v>
      </c>
      <c r="I77" s="72">
        <v>30</v>
      </c>
      <c r="J77" s="72">
        <v>140</v>
      </c>
      <c r="K77" s="73">
        <v>108</v>
      </c>
      <c r="L77" s="72"/>
    </row>
    <row r="78" spans="1:19" ht="15">
      <c r="A78" s="22"/>
      <c r="B78" s="14"/>
      <c r="C78" s="10"/>
      <c r="D78" s="6" t="s">
        <v>29</v>
      </c>
      <c r="E78" s="54" t="s">
        <v>49</v>
      </c>
      <c r="F78" s="72">
        <v>30</v>
      </c>
      <c r="G78" s="72">
        <v>2</v>
      </c>
      <c r="H78" s="72">
        <v>0</v>
      </c>
      <c r="I78" s="72">
        <v>12</v>
      </c>
      <c r="J78" s="72">
        <v>59</v>
      </c>
      <c r="K78" s="73">
        <v>110</v>
      </c>
      <c r="L78" s="72"/>
    </row>
    <row r="79" spans="1:19" ht="15">
      <c r="A79" s="23"/>
      <c r="B79" s="16"/>
      <c r="C79" s="7"/>
      <c r="D79" s="17" t="s">
        <v>30</v>
      </c>
      <c r="E79" s="8"/>
      <c r="F79" s="18">
        <f>SUM(F73:F78)</f>
        <v>840</v>
      </c>
      <c r="G79" s="18">
        <f>SUM(G73:G78)</f>
        <v>34.200000000000003</v>
      </c>
      <c r="H79" s="18">
        <f>SUM(H73:H78)</f>
        <v>22.299999999999997</v>
      </c>
      <c r="I79" s="18">
        <f>SUM(I73:I78)</f>
        <v>143</v>
      </c>
      <c r="J79" s="18">
        <f>SUM(J73:J78)</f>
        <v>906</v>
      </c>
      <c r="K79" s="24"/>
      <c r="L79" s="51">
        <v>173.4</v>
      </c>
    </row>
    <row r="80" spans="1:19" ht="15">
      <c r="A80" s="28">
        <f>A69</f>
        <v>2</v>
      </c>
      <c r="B80" s="29">
        <f>B69</f>
        <v>1</v>
      </c>
      <c r="C80" s="82" t="s">
        <v>4</v>
      </c>
      <c r="D80" s="83"/>
      <c r="E80" s="30"/>
      <c r="F80" s="31">
        <f>F72+F79</f>
        <v>1300</v>
      </c>
      <c r="G80" s="31">
        <f>G72+G79</f>
        <v>47.6</v>
      </c>
      <c r="H80" s="31">
        <f>H72+H79</f>
        <v>58.08</v>
      </c>
      <c r="I80" s="31">
        <f>I72+I79</f>
        <v>219.5</v>
      </c>
      <c r="J80" s="31">
        <f>J72+J79</f>
        <v>1599.24</v>
      </c>
      <c r="K80" s="31"/>
      <c r="L80" s="31">
        <f>L72+L79</f>
        <v>173.4</v>
      </c>
    </row>
    <row r="81" spans="1:12" ht="15">
      <c r="A81" s="13">
        <v>2</v>
      </c>
      <c r="B81" s="14">
        <v>2</v>
      </c>
      <c r="C81" s="21" t="s">
        <v>19</v>
      </c>
      <c r="D81" s="5" t="s">
        <v>20</v>
      </c>
      <c r="E81" s="38" t="s">
        <v>80</v>
      </c>
      <c r="F81" s="39">
        <v>200</v>
      </c>
      <c r="G81" s="39">
        <v>6.2</v>
      </c>
      <c r="H81" s="39">
        <v>7.46</v>
      </c>
      <c r="I81" s="39">
        <v>37</v>
      </c>
      <c r="J81" s="39">
        <v>240</v>
      </c>
      <c r="K81" s="40">
        <v>265</v>
      </c>
      <c r="L81" s="39"/>
    </row>
    <row r="82" spans="1:12" ht="15">
      <c r="A82" s="13"/>
      <c r="B82" s="14"/>
      <c r="C82" s="10"/>
      <c r="D82" s="6" t="s">
        <v>21</v>
      </c>
      <c r="E82" s="41" t="s">
        <v>47</v>
      </c>
      <c r="F82" s="42">
        <v>200</v>
      </c>
      <c r="G82" s="42">
        <v>0.1</v>
      </c>
      <c r="H82" s="42">
        <v>0</v>
      </c>
      <c r="I82" s="42">
        <v>15</v>
      </c>
      <c r="J82" s="42">
        <v>60</v>
      </c>
      <c r="K82" s="43">
        <v>493</v>
      </c>
      <c r="L82" s="42"/>
    </row>
    <row r="83" spans="1:12" ht="15">
      <c r="A83" s="13"/>
      <c r="B83" s="14"/>
      <c r="C83" s="10"/>
      <c r="D83" s="6" t="s">
        <v>22</v>
      </c>
      <c r="E83" s="41" t="s">
        <v>72</v>
      </c>
      <c r="F83" s="68" t="s">
        <v>85</v>
      </c>
      <c r="G83" s="42">
        <v>10</v>
      </c>
      <c r="H83" s="42">
        <v>16</v>
      </c>
      <c r="I83" s="42">
        <v>15</v>
      </c>
      <c r="J83" s="42">
        <v>246</v>
      </c>
      <c r="K83" s="43">
        <v>91</v>
      </c>
      <c r="L83" s="42"/>
    </row>
    <row r="84" spans="1:12" ht="15">
      <c r="A84" s="15"/>
      <c r="B84" s="16"/>
      <c r="C84" s="7"/>
      <c r="D84" s="17" t="s">
        <v>30</v>
      </c>
      <c r="E84" s="8"/>
      <c r="F84" s="70">
        <f>F81+F82+F83</f>
        <v>470</v>
      </c>
      <c r="G84" s="18">
        <f>SUM(G81:G83)</f>
        <v>16.3</v>
      </c>
      <c r="H84" s="18">
        <f>SUM(H81:H83)</f>
        <v>23.46</v>
      </c>
      <c r="I84" s="18">
        <f>SUM(I81:I83)</f>
        <v>67</v>
      </c>
      <c r="J84" s="18">
        <f>SUM(J81:J83)</f>
        <v>546</v>
      </c>
      <c r="K84" s="24"/>
      <c r="L84" s="18"/>
    </row>
    <row r="85" spans="1:12" ht="15">
      <c r="A85" s="13"/>
      <c r="B85" s="14"/>
      <c r="C85" s="10"/>
      <c r="D85" s="6" t="s">
        <v>88</v>
      </c>
      <c r="E85" s="41" t="s">
        <v>96</v>
      </c>
      <c r="F85" s="42">
        <v>80</v>
      </c>
      <c r="G85" s="42">
        <v>0.88</v>
      </c>
      <c r="H85" s="42">
        <v>0.16</v>
      </c>
      <c r="I85" s="42">
        <v>3.04</v>
      </c>
      <c r="J85" s="42">
        <v>18.399999999999999</v>
      </c>
      <c r="K85" s="43">
        <v>112</v>
      </c>
      <c r="L85" s="18"/>
    </row>
    <row r="86" spans="1:12" ht="15">
      <c r="A86" s="12">
        <f>A81</f>
        <v>2</v>
      </c>
      <c r="B86" s="12">
        <f>B81</f>
        <v>2</v>
      </c>
      <c r="C86" s="9" t="s">
        <v>23</v>
      </c>
      <c r="D86" s="6" t="s">
        <v>24</v>
      </c>
      <c r="E86" s="57" t="s">
        <v>50</v>
      </c>
      <c r="F86" s="72">
        <v>250</v>
      </c>
      <c r="G86" s="72">
        <v>3</v>
      </c>
      <c r="H86" s="72">
        <v>7.5</v>
      </c>
      <c r="I86" s="72">
        <v>13.5</v>
      </c>
      <c r="J86" s="72">
        <v>126</v>
      </c>
      <c r="K86" s="73">
        <v>128</v>
      </c>
      <c r="L86" s="72"/>
    </row>
    <row r="87" spans="1:12" ht="15">
      <c r="A87" s="13"/>
      <c r="B87" s="14"/>
      <c r="C87" s="10"/>
      <c r="D87" s="6" t="s">
        <v>25</v>
      </c>
      <c r="E87" s="58" t="s">
        <v>95</v>
      </c>
      <c r="F87" s="72">
        <v>90</v>
      </c>
      <c r="G87" s="72">
        <v>15</v>
      </c>
      <c r="H87" s="72">
        <v>23.75</v>
      </c>
      <c r="I87" s="72">
        <v>18.75</v>
      </c>
      <c r="J87" s="72">
        <v>331</v>
      </c>
      <c r="K87" s="75">
        <v>390</v>
      </c>
      <c r="L87" s="72"/>
    </row>
    <row r="88" spans="1:12" ht="15">
      <c r="A88" s="13"/>
      <c r="B88" s="14"/>
      <c r="C88" s="10"/>
      <c r="D88" s="6" t="s">
        <v>26</v>
      </c>
      <c r="E88" s="79" t="s">
        <v>41</v>
      </c>
      <c r="F88" s="77">
        <v>200</v>
      </c>
      <c r="G88" s="77">
        <v>4.4000000000000004</v>
      </c>
      <c r="H88" s="77">
        <v>9.9</v>
      </c>
      <c r="I88" s="77">
        <v>23</v>
      </c>
      <c r="J88" s="77">
        <v>202</v>
      </c>
      <c r="K88" s="78">
        <v>440</v>
      </c>
      <c r="L88" s="72"/>
    </row>
    <row r="89" spans="1:12" ht="15">
      <c r="A89" s="13"/>
      <c r="B89" s="14"/>
      <c r="C89" s="10"/>
      <c r="D89" s="6" t="s">
        <v>27</v>
      </c>
      <c r="E89" s="57" t="s">
        <v>52</v>
      </c>
      <c r="F89" s="72">
        <v>200</v>
      </c>
      <c r="G89" s="72">
        <v>4</v>
      </c>
      <c r="H89" s="72">
        <v>3</v>
      </c>
      <c r="I89" s="72">
        <v>16</v>
      </c>
      <c r="J89" s="72">
        <v>79</v>
      </c>
      <c r="K89" s="74">
        <v>501</v>
      </c>
      <c r="L89" s="72"/>
    </row>
    <row r="90" spans="1:12" ht="15">
      <c r="A90" s="13"/>
      <c r="B90" s="14"/>
      <c r="C90" s="10"/>
      <c r="D90" s="6" t="s">
        <v>28</v>
      </c>
      <c r="E90" s="57" t="s">
        <v>37</v>
      </c>
      <c r="F90" s="72">
        <v>60</v>
      </c>
      <c r="G90" s="72">
        <v>4</v>
      </c>
      <c r="H90" s="72"/>
      <c r="I90" s="72">
        <v>30</v>
      </c>
      <c r="J90" s="72">
        <v>140</v>
      </c>
      <c r="K90" s="74">
        <v>108</v>
      </c>
      <c r="L90" s="72"/>
    </row>
    <row r="91" spans="1:12" ht="15">
      <c r="A91" s="13"/>
      <c r="B91" s="14"/>
      <c r="C91" s="10"/>
      <c r="D91" s="6" t="s">
        <v>29</v>
      </c>
      <c r="E91" s="57" t="s">
        <v>53</v>
      </c>
      <c r="F91" s="72">
        <v>30</v>
      </c>
      <c r="G91" s="72">
        <v>2</v>
      </c>
      <c r="H91" s="72"/>
      <c r="I91" s="72">
        <v>12</v>
      </c>
      <c r="J91" s="72">
        <v>59</v>
      </c>
      <c r="K91" s="74">
        <v>110</v>
      </c>
      <c r="L91" s="72"/>
    </row>
    <row r="92" spans="1:12" ht="15">
      <c r="A92" s="15"/>
      <c r="B92" s="16"/>
      <c r="C92" s="7"/>
      <c r="D92" s="17" t="s">
        <v>30</v>
      </c>
      <c r="E92" s="8"/>
      <c r="F92" s="18">
        <f>SUM(F86:F91)</f>
        <v>830</v>
      </c>
      <c r="G92" s="18">
        <f>SUM(G86:G91)</f>
        <v>32.4</v>
      </c>
      <c r="H92" s="18">
        <f>SUM(H86:H91)</f>
        <v>44.15</v>
      </c>
      <c r="I92" s="18">
        <f>SUM(I86:I91)</f>
        <v>113.25</v>
      </c>
      <c r="J92" s="18">
        <f>SUM(J86:J91)</f>
        <v>937</v>
      </c>
      <c r="K92" s="24"/>
      <c r="L92" s="51">
        <v>173.4</v>
      </c>
    </row>
    <row r="93" spans="1:12" ht="15.75" thickBot="1">
      <c r="A93" s="32">
        <f>A81</f>
        <v>2</v>
      </c>
      <c r="B93" s="32">
        <f>B81</f>
        <v>2</v>
      </c>
      <c r="C93" s="82" t="s">
        <v>4</v>
      </c>
      <c r="D93" s="83"/>
      <c r="E93" s="30"/>
      <c r="F93" s="31">
        <f>F84+F92</f>
        <v>1300</v>
      </c>
      <c r="G93" s="31">
        <f>G84+G92</f>
        <v>48.7</v>
      </c>
      <c r="H93" s="31">
        <f>H84+H92</f>
        <v>67.61</v>
      </c>
      <c r="I93" s="31">
        <f>I84+I92</f>
        <v>180.25</v>
      </c>
      <c r="J93" s="31">
        <f>J84+J92</f>
        <v>1483</v>
      </c>
      <c r="K93" s="31"/>
      <c r="L93" s="31">
        <f>L84+L92</f>
        <v>173.4</v>
      </c>
    </row>
    <row r="94" spans="1:12" ht="15">
      <c r="A94" s="19">
        <v>2</v>
      </c>
      <c r="B94" s="20">
        <v>3</v>
      </c>
      <c r="C94" s="21" t="s">
        <v>19</v>
      </c>
      <c r="D94" s="5" t="s">
        <v>20</v>
      </c>
      <c r="E94" s="38" t="s">
        <v>81</v>
      </c>
      <c r="F94" s="39">
        <v>200</v>
      </c>
      <c r="G94" s="39">
        <v>6.4</v>
      </c>
      <c r="H94" s="39">
        <v>11.4</v>
      </c>
      <c r="I94" s="39">
        <v>35.76</v>
      </c>
      <c r="J94" s="39">
        <v>271.2</v>
      </c>
      <c r="K94" s="40">
        <v>255</v>
      </c>
      <c r="L94" s="39"/>
    </row>
    <row r="95" spans="1:12" ht="15">
      <c r="A95" s="22"/>
      <c r="B95" s="14"/>
      <c r="C95" s="10"/>
      <c r="D95" s="6" t="s">
        <v>21</v>
      </c>
      <c r="E95" s="57" t="s">
        <v>52</v>
      </c>
      <c r="F95" s="64">
        <v>200</v>
      </c>
      <c r="G95" s="64">
        <v>4</v>
      </c>
      <c r="H95" s="64">
        <v>3</v>
      </c>
      <c r="I95" s="64">
        <v>16</v>
      </c>
      <c r="J95" s="64">
        <v>79</v>
      </c>
      <c r="K95" s="65">
        <v>501</v>
      </c>
      <c r="L95" s="64"/>
    </row>
    <row r="96" spans="1:12" ht="15.75" customHeight="1">
      <c r="A96" s="22"/>
      <c r="B96" s="14"/>
      <c r="C96" s="10"/>
      <c r="D96" s="6" t="s">
        <v>22</v>
      </c>
      <c r="E96" s="41" t="s">
        <v>72</v>
      </c>
      <c r="F96" s="68" t="s">
        <v>85</v>
      </c>
      <c r="G96" s="42">
        <v>10</v>
      </c>
      <c r="H96" s="42">
        <v>16</v>
      </c>
      <c r="I96" s="42">
        <v>15</v>
      </c>
      <c r="J96" s="42">
        <v>246</v>
      </c>
      <c r="K96" s="43">
        <v>91</v>
      </c>
      <c r="L96" s="42"/>
    </row>
    <row r="97" spans="1:12" ht="15">
      <c r="A97" s="23"/>
      <c r="B97" s="16"/>
      <c r="C97" s="7"/>
      <c r="D97" s="17" t="s">
        <v>30</v>
      </c>
      <c r="E97" s="8"/>
      <c r="F97" s="18">
        <f>SUM(F94:F96)</f>
        <v>400</v>
      </c>
      <c r="G97" s="18">
        <f>SUM(G94:G96)</f>
        <v>20.399999999999999</v>
      </c>
      <c r="H97" s="18">
        <f>SUM(H94:H96)</f>
        <v>30.4</v>
      </c>
      <c r="I97" s="18">
        <f>SUM(I94:I96)</f>
        <v>66.759999999999991</v>
      </c>
      <c r="J97" s="18">
        <f>SUM(J94:J96)</f>
        <v>596.20000000000005</v>
      </c>
      <c r="K97" s="24"/>
      <c r="L97" s="18"/>
    </row>
    <row r="98" spans="1:12" ht="15">
      <c r="A98" s="25">
        <f>A94</f>
        <v>2</v>
      </c>
      <c r="B98" s="12">
        <f>B94</f>
        <v>3</v>
      </c>
      <c r="C98" s="9" t="s">
        <v>23</v>
      </c>
      <c r="D98" s="6" t="s">
        <v>24</v>
      </c>
      <c r="E98" s="57" t="s">
        <v>54</v>
      </c>
      <c r="F98" s="72">
        <v>250</v>
      </c>
      <c r="G98" s="72">
        <v>2.4</v>
      </c>
      <c r="H98" s="72">
        <v>8.4</v>
      </c>
      <c r="I98" s="72">
        <v>6</v>
      </c>
      <c r="J98" s="72">
        <v>132</v>
      </c>
      <c r="K98" s="74">
        <v>134</v>
      </c>
      <c r="L98" s="72"/>
    </row>
    <row r="99" spans="1:12" ht="15">
      <c r="A99" s="22"/>
      <c r="B99" s="14"/>
      <c r="C99" s="10"/>
      <c r="D99" s="6" t="s">
        <v>25</v>
      </c>
      <c r="E99" s="57" t="s">
        <v>97</v>
      </c>
      <c r="F99" s="72">
        <v>80</v>
      </c>
      <c r="G99" s="72">
        <v>11.8</v>
      </c>
      <c r="H99" s="72">
        <v>2.2000000000000002</v>
      </c>
      <c r="I99" s="72">
        <v>7.74</v>
      </c>
      <c r="J99" s="72">
        <v>98.1</v>
      </c>
      <c r="K99" s="74">
        <v>351</v>
      </c>
      <c r="L99" s="72"/>
    </row>
    <row r="100" spans="1:12" ht="15">
      <c r="A100" s="22"/>
      <c r="B100" s="14"/>
      <c r="C100" s="10"/>
      <c r="D100" s="6" t="s">
        <v>26</v>
      </c>
      <c r="E100" s="79" t="s">
        <v>86</v>
      </c>
      <c r="F100" s="77">
        <v>180</v>
      </c>
      <c r="G100" s="77">
        <v>4.41</v>
      </c>
      <c r="H100" s="77">
        <v>7.66</v>
      </c>
      <c r="I100" s="77">
        <v>33.04</v>
      </c>
      <c r="J100" s="77">
        <v>246</v>
      </c>
      <c r="K100" s="80">
        <v>419</v>
      </c>
      <c r="L100" s="72"/>
    </row>
    <row r="101" spans="1:12" ht="15">
      <c r="A101" s="22"/>
      <c r="B101" s="14"/>
      <c r="C101" s="10"/>
      <c r="D101" s="6" t="s">
        <v>27</v>
      </c>
      <c r="E101" s="57" t="s">
        <v>55</v>
      </c>
      <c r="F101" s="72">
        <v>200</v>
      </c>
      <c r="G101" s="72">
        <v>0</v>
      </c>
      <c r="H101" s="72">
        <v>0</v>
      </c>
      <c r="I101" s="72">
        <v>23</v>
      </c>
      <c r="J101" s="72">
        <v>96</v>
      </c>
      <c r="K101" s="73">
        <v>507</v>
      </c>
      <c r="L101" s="72"/>
    </row>
    <row r="102" spans="1:12" ht="15">
      <c r="A102" s="22"/>
      <c r="B102" s="14"/>
      <c r="C102" s="10"/>
      <c r="D102" s="6" t="s">
        <v>28</v>
      </c>
      <c r="E102" s="57" t="s">
        <v>37</v>
      </c>
      <c r="F102" s="72">
        <v>60</v>
      </c>
      <c r="G102" s="72">
        <v>4</v>
      </c>
      <c r="H102" s="72"/>
      <c r="I102" s="72">
        <v>30</v>
      </c>
      <c r="J102" s="72">
        <v>140</v>
      </c>
      <c r="K102" s="74">
        <v>108</v>
      </c>
      <c r="L102" s="72"/>
    </row>
    <row r="103" spans="1:12" ht="15">
      <c r="A103" s="22"/>
      <c r="B103" s="14"/>
      <c r="C103" s="10"/>
      <c r="D103" s="6" t="s">
        <v>29</v>
      </c>
      <c r="E103" s="57" t="s">
        <v>53</v>
      </c>
      <c r="F103" s="72">
        <v>30</v>
      </c>
      <c r="G103" s="72">
        <v>2</v>
      </c>
      <c r="H103" s="72"/>
      <c r="I103" s="72">
        <v>12</v>
      </c>
      <c r="J103" s="72">
        <v>59</v>
      </c>
      <c r="K103" s="74">
        <v>110</v>
      </c>
      <c r="L103" s="72"/>
    </row>
    <row r="104" spans="1:12" ht="15">
      <c r="A104" s="23"/>
      <c r="B104" s="16"/>
      <c r="C104" s="7"/>
      <c r="D104" s="17" t="s">
        <v>30</v>
      </c>
      <c r="E104" s="50"/>
      <c r="F104" s="59">
        <f>SUM(F98:F103)</f>
        <v>800</v>
      </c>
      <c r="G104" s="59">
        <f>SUM(G98:G103)</f>
        <v>24.61</v>
      </c>
      <c r="H104" s="59">
        <f>SUM(H98:H103)</f>
        <v>18.260000000000002</v>
      </c>
      <c r="I104" s="59">
        <f>SUM(I98:I103)</f>
        <v>111.78</v>
      </c>
      <c r="J104" s="59">
        <f>SUM(J98:J103)</f>
        <v>771.1</v>
      </c>
      <c r="K104" s="60"/>
      <c r="L104" s="51">
        <v>173.4</v>
      </c>
    </row>
    <row r="105" spans="1:12" ht="15">
      <c r="A105" s="28">
        <f>A94</f>
        <v>2</v>
      </c>
      <c r="B105" s="29">
        <f>B94</f>
        <v>3</v>
      </c>
      <c r="C105" s="82" t="s">
        <v>4</v>
      </c>
      <c r="D105" s="83"/>
      <c r="E105" s="30"/>
      <c r="F105" s="31">
        <f>F97+F104</f>
        <v>1200</v>
      </c>
      <c r="G105" s="31">
        <f>G97+G104</f>
        <v>45.01</v>
      </c>
      <c r="H105" s="31">
        <f>H97+H104</f>
        <v>48.66</v>
      </c>
      <c r="I105" s="31">
        <f>I97+I104</f>
        <v>178.54</v>
      </c>
      <c r="J105" s="31">
        <f>J97+J104</f>
        <v>1367.3000000000002</v>
      </c>
      <c r="K105" s="31"/>
      <c r="L105" s="31">
        <f>L97+L104</f>
        <v>173.4</v>
      </c>
    </row>
    <row r="106" spans="1:12" ht="15">
      <c r="A106" s="19">
        <v>2</v>
      </c>
      <c r="B106" s="20">
        <v>4</v>
      </c>
      <c r="C106" s="21" t="s">
        <v>19</v>
      </c>
      <c r="D106" s="5" t="s">
        <v>20</v>
      </c>
      <c r="E106" s="38" t="s">
        <v>77</v>
      </c>
      <c r="F106" s="39">
        <v>200</v>
      </c>
      <c r="G106" s="39">
        <v>7.8</v>
      </c>
      <c r="H106" s="39">
        <v>9.4600000000000009</v>
      </c>
      <c r="I106" s="39">
        <v>35.799999999999997</v>
      </c>
      <c r="J106" s="39">
        <v>283.60000000000002</v>
      </c>
      <c r="K106" s="40">
        <v>267</v>
      </c>
      <c r="L106" s="39"/>
    </row>
    <row r="107" spans="1:12" ht="15">
      <c r="A107" s="22"/>
      <c r="B107" s="14"/>
      <c r="C107" s="10"/>
      <c r="D107" s="6" t="s">
        <v>21</v>
      </c>
      <c r="E107" s="41" t="s">
        <v>78</v>
      </c>
      <c r="F107" s="42">
        <v>200</v>
      </c>
      <c r="G107" s="68" t="s">
        <v>79</v>
      </c>
      <c r="H107" s="42">
        <v>0</v>
      </c>
      <c r="I107" s="42">
        <v>29</v>
      </c>
      <c r="J107" s="42">
        <v>122</v>
      </c>
      <c r="K107" s="43">
        <v>503</v>
      </c>
      <c r="L107" s="42"/>
    </row>
    <row r="108" spans="1:12" ht="15">
      <c r="A108" s="22"/>
      <c r="B108" s="14"/>
      <c r="C108" s="10"/>
      <c r="D108" s="6" t="s">
        <v>22</v>
      </c>
      <c r="E108" s="41" t="s">
        <v>98</v>
      </c>
      <c r="F108" s="68" t="s">
        <v>84</v>
      </c>
      <c r="G108" s="42">
        <v>4.5</v>
      </c>
      <c r="H108" s="42">
        <v>7.8</v>
      </c>
      <c r="I108" s="42">
        <v>36.200000000000003</v>
      </c>
      <c r="J108" s="42">
        <v>233</v>
      </c>
      <c r="K108" s="43">
        <v>583</v>
      </c>
      <c r="L108" s="42"/>
    </row>
    <row r="109" spans="1:12" ht="15">
      <c r="A109" s="23"/>
      <c r="B109" s="16"/>
      <c r="C109" s="7"/>
      <c r="D109" s="17" t="s">
        <v>30</v>
      </c>
      <c r="E109" s="8"/>
      <c r="F109" s="70">
        <f>(F106+F107+F108)</f>
        <v>460</v>
      </c>
      <c r="G109" s="70">
        <f>(G106+G107+G108)</f>
        <v>13.7</v>
      </c>
      <c r="H109" s="18">
        <f>(H106+H107+H108)</f>
        <v>17.260000000000002</v>
      </c>
      <c r="I109" s="18">
        <f>(I106+I107+I108)</f>
        <v>101</v>
      </c>
      <c r="J109" s="18">
        <f>SUM(J106:J108)</f>
        <v>638.6</v>
      </c>
      <c r="K109" s="24"/>
      <c r="L109" s="18"/>
    </row>
    <row r="110" spans="1:12" ht="15">
      <c r="A110" s="22"/>
      <c r="B110" s="14"/>
      <c r="C110" s="10"/>
      <c r="D110" s="6" t="s">
        <v>88</v>
      </c>
      <c r="E110" s="41" t="s">
        <v>93</v>
      </c>
      <c r="F110" s="42">
        <v>80</v>
      </c>
      <c r="G110" s="42">
        <v>0.88</v>
      </c>
      <c r="H110" s="42">
        <v>0.16</v>
      </c>
      <c r="I110" s="42">
        <v>3.04</v>
      </c>
      <c r="J110" s="42">
        <v>18.399999999999999</v>
      </c>
      <c r="K110" s="43">
        <v>112</v>
      </c>
      <c r="L110" s="18"/>
    </row>
    <row r="111" spans="1:12" ht="15">
      <c r="A111" s="25">
        <f>A106</f>
        <v>2</v>
      </c>
      <c r="B111" s="12">
        <f>B106</f>
        <v>4</v>
      </c>
      <c r="C111" s="9" t="s">
        <v>23</v>
      </c>
      <c r="D111" s="6" t="s">
        <v>24</v>
      </c>
      <c r="E111" s="57" t="s">
        <v>56</v>
      </c>
      <c r="F111" s="72">
        <v>250</v>
      </c>
      <c r="G111" s="72">
        <v>3.6</v>
      </c>
      <c r="H111" s="72">
        <v>7.2</v>
      </c>
      <c r="I111" s="72">
        <v>16.8</v>
      </c>
      <c r="J111" s="72">
        <v>133.19999999999999</v>
      </c>
      <c r="K111" s="74">
        <v>156</v>
      </c>
      <c r="L111" s="72"/>
    </row>
    <row r="112" spans="1:12" ht="15">
      <c r="A112" s="22"/>
      <c r="B112" s="14"/>
      <c r="C112" s="10"/>
      <c r="D112" s="6" t="s">
        <v>25</v>
      </c>
      <c r="E112" s="54" t="s">
        <v>42</v>
      </c>
      <c r="F112" s="77">
        <v>100</v>
      </c>
      <c r="G112" s="77">
        <v>10.38</v>
      </c>
      <c r="H112" s="77">
        <v>8.09</v>
      </c>
      <c r="I112" s="77">
        <v>4.08</v>
      </c>
      <c r="J112" s="77">
        <v>103.19</v>
      </c>
      <c r="K112" s="78">
        <v>410</v>
      </c>
      <c r="L112" s="72"/>
    </row>
    <row r="113" spans="1:12" ht="15">
      <c r="A113" s="22"/>
      <c r="B113" s="14"/>
      <c r="C113" s="10"/>
      <c r="D113" s="6" t="s">
        <v>26</v>
      </c>
      <c r="E113" s="54" t="s">
        <v>57</v>
      </c>
      <c r="F113" s="72">
        <v>200</v>
      </c>
      <c r="G113" s="72">
        <v>10</v>
      </c>
      <c r="H113" s="72">
        <v>8.8000000000000007</v>
      </c>
      <c r="I113" s="72">
        <v>43</v>
      </c>
      <c r="J113" s="72">
        <v>310</v>
      </c>
      <c r="K113" s="73">
        <v>237</v>
      </c>
      <c r="L113" s="72"/>
    </row>
    <row r="114" spans="1:12" ht="15">
      <c r="A114" s="22"/>
      <c r="B114" s="14"/>
      <c r="C114" s="10"/>
      <c r="D114" s="6" t="s">
        <v>27</v>
      </c>
      <c r="E114" s="54" t="s">
        <v>36</v>
      </c>
      <c r="F114" s="72">
        <v>200</v>
      </c>
      <c r="G114" s="72">
        <v>1</v>
      </c>
      <c r="H114" s="72"/>
      <c r="I114" s="72">
        <v>27</v>
      </c>
      <c r="J114" s="72">
        <v>110</v>
      </c>
      <c r="K114" s="73">
        <v>508</v>
      </c>
      <c r="L114" s="72"/>
    </row>
    <row r="115" spans="1:12" ht="15">
      <c r="A115" s="22"/>
      <c r="B115" s="14"/>
      <c r="C115" s="10"/>
      <c r="D115" s="6" t="s">
        <v>28</v>
      </c>
      <c r="E115" s="54" t="s">
        <v>37</v>
      </c>
      <c r="F115" s="72">
        <v>60</v>
      </c>
      <c r="G115" s="72">
        <v>4</v>
      </c>
      <c r="H115" s="72"/>
      <c r="I115" s="72">
        <v>30</v>
      </c>
      <c r="J115" s="72">
        <v>140</v>
      </c>
      <c r="K115" s="73">
        <v>108</v>
      </c>
      <c r="L115" s="72"/>
    </row>
    <row r="116" spans="1:12" ht="15">
      <c r="A116" s="22"/>
      <c r="B116" s="14"/>
      <c r="C116" s="10"/>
      <c r="D116" s="6" t="s">
        <v>29</v>
      </c>
      <c r="E116" s="54" t="s">
        <v>38</v>
      </c>
      <c r="F116" s="72">
        <v>30</v>
      </c>
      <c r="G116" s="72">
        <v>2</v>
      </c>
      <c r="H116" s="72"/>
      <c r="I116" s="72">
        <v>12</v>
      </c>
      <c r="J116" s="72">
        <v>59</v>
      </c>
      <c r="K116" s="73">
        <v>110</v>
      </c>
      <c r="L116" s="72"/>
    </row>
    <row r="117" spans="1:12" ht="15">
      <c r="A117" s="23"/>
      <c r="B117" s="16"/>
      <c r="C117" s="7"/>
      <c r="D117" s="17" t="s">
        <v>30</v>
      </c>
      <c r="E117" s="8"/>
      <c r="F117" s="18">
        <f>SUM(F111:F116)</f>
        <v>840</v>
      </c>
      <c r="G117" s="18">
        <f>SUM(G111:G116)</f>
        <v>30.98</v>
      </c>
      <c r="H117" s="18">
        <f>SUM(H111:H116)</f>
        <v>24.09</v>
      </c>
      <c r="I117" s="18">
        <f>SUM(I111:I116)</f>
        <v>132.88</v>
      </c>
      <c r="J117" s="18">
        <f>SUM(J111:J116)</f>
        <v>855.39</v>
      </c>
      <c r="K117" s="24"/>
      <c r="L117" s="51">
        <v>173.4</v>
      </c>
    </row>
    <row r="118" spans="1:12" ht="15">
      <c r="A118" s="28">
        <f>A106</f>
        <v>2</v>
      </c>
      <c r="B118" s="29">
        <f>B106</f>
        <v>4</v>
      </c>
      <c r="C118" s="82" t="s">
        <v>4</v>
      </c>
      <c r="D118" s="83"/>
      <c r="E118" s="30"/>
      <c r="F118" s="31">
        <f>F109+F117</f>
        <v>1300</v>
      </c>
      <c r="G118" s="31">
        <f>G109+G117</f>
        <v>44.68</v>
      </c>
      <c r="H118" s="31">
        <f>H109+H117</f>
        <v>41.35</v>
      </c>
      <c r="I118" s="31">
        <f>I109+I117</f>
        <v>233.88</v>
      </c>
      <c r="J118" s="31">
        <f>J109+J117</f>
        <v>1493.99</v>
      </c>
      <c r="K118" s="31"/>
      <c r="L118" s="31">
        <f>L109+L117</f>
        <v>173.4</v>
      </c>
    </row>
    <row r="119" spans="1:12" ht="15">
      <c r="A119" s="19">
        <v>2</v>
      </c>
      <c r="B119" s="20">
        <v>5</v>
      </c>
      <c r="C119" s="21" t="s">
        <v>19</v>
      </c>
      <c r="D119" s="5" t="s">
        <v>20</v>
      </c>
      <c r="E119" s="38" t="s">
        <v>82</v>
      </c>
      <c r="F119" s="39">
        <v>200</v>
      </c>
      <c r="G119" s="39">
        <v>4.82</v>
      </c>
      <c r="H119" s="39">
        <v>5.16</v>
      </c>
      <c r="I119" s="39">
        <v>16.52</v>
      </c>
      <c r="J119" s="39">
        <v>131.80000000000001</v>
      </c>
      <c r="K119" s="40">
        <v>165</v>
      </c>
      <c r="L119" s="39"/>
    </row>
    <row r="120" spans="1:12" ht="15">
      <c r="A120" s="22"/>
      <c r="B120" s="14"/>
      <c r="C120" s="10"/>
      <c r="D120" s="6" t="s">
        <v>21</v>
      </c>
      <c r="E120" s="41" t="s">
        <v>73</v>
      </c>
      <c r="F120" s="42">
        <v>200</v>
      </c>
      <c r="G120" s="42">
        <v>3.2</v>
      </c>
      <c r="H120" s="42">
        <v>3</v>
      </c>
      <c r="I120" s="42">
        <v>22.5</v>
      </c>
      <c r="J120" s="42">
        <v>129</v>
      </c>
      <c r="K120" s="43">
        <v>518</v>
      </c>
      <c r="L120" s="42"/>
    </row>
    <row r="121" spans="1:12" ht="15">
      <c r="A121" s="22"/>
      <c r="B121" s="14"/>
      <c r="C121" s="10"/>
      <c r="D121" s="6" t="s">
        <v>22</v>
      </c>
      <c r="E121" s="41" t="s">
        <v>91</v>
      </c>
      <c r="F121" s="68" t="s">
        <v>84</v>
      </c>
      <c r="G121" s="42">
        <v>3.7</v>
      </c>
      <c r="H121" s="42">
        <v>1.7</v>
      </c>
      <c r="I121" s="42">
        <v>40.9</v>
      </c>
      <c r="J121" s="42">
        <v>195</v>
      </c>
      <c r="K121" s="43">
        <v>559</v>
      </c>
      <c r="L121" s="42"/>
    </row>
    <row r="122" spans="1:12" ht="15.75" customHeight="1">
      <c r="A122" s="23"/>
      <c r="B122" s="16"/>
      <c r="C122" s="7"/>
      <c r="D122" s="17" t="s">
        <v>30</v>
      </c>
      <c r="E122" s="8"/>
      <c r="F122" s="70">
        <f>(F119+F120+F121)</f>
        <v>460</v>
      </c>
      <c r="G122" s="18">
        <f>SUM(G119:G121)</f>
        <v>11.719999999999999</v>
      </c>
      <c r="H122" s="18">
        <f>SUM(H119:H121)</f>
        <v>9.86</v>
      </c>
      <c r="I122" s="18">
        <f>SUM(I119:I121)</f>
        <v>79.919999999999987</v>
      </c>
      <c r="J122" s="18">
        <f>SUM(J119:J121)</f>
        <v>455.8</v>
      </c>
      <c r="K122" s="24"/>
      <c r="L122" s="18"/>
    </row>
    <row r="123" spans="1:12" ht="15">
      <c r="A123" s="25">
        <f>A119</f>
        <v>2</v>
      </c>
      <c r="B123" s="12">
        <f>B119</f>
        <v>5</v>
      </c>
      <c r="C123" s="9" t="s">
        <v>23</v>
      </c>
      <c r="D123" s="6" t="s">
        <v>24</v>
      </c>
      <c r="E123" s="54" t="s">
        <v>39</v>
      </c>
      <c r="F123" s="72">
        <v>250</v>
      </c>
      <c r="G123" s="72">
        <v>3</v>
      </c>
      <c r="H123" s="72">
        <v>5.0999999999999996</v>
      </c>
      <c r="I123" s="72">
        <v>18</v>
      </c>
      <c r="J123" s="72">
        <v>129.6</v>
      </c>
      <c r="K123" s="73">
        <v>114</v>
      </c>
      <c r="L123" s="72"/>
    </row>
    <row r="124" spans="1:12" ht="15">
      <c r="A124" s="22"/>
      <c r="B124" s="14"/>
      <c r="C124" s="10"/>
      <c r="D124" s="6" t="s">
        <v>25</v>
      </c>
      <c r="E124" s="54" t="s">
        <v>58</v>
      </c>
      <c r="F124" s="72">
        <v>250</v>
      </c>
      <c r="G124" s="72">
        <v>27</v>
      </c>
      <c r="H124" s="72">
        <v>24</v>
      </c>
      <c r="I124" s="72">
        <v>18</v>
      </c>
      <c r="J124" s="72">
        <v>394</v>
      </c>
      <c r="K124" s="73">
        <v>369</v>
      </c>
      <c r="L124" s="72"/>
    </row>
    <row r="125" spans="1:12" ht="15">
      <c r="A125" s="22"/>
      <c r="B125" s="14"/>
      <c r="C125" s="10"/>
      <c r="D125" s="6" t="s">
        <v>26</v>
      </c>
      <c r="E125" s="54"/>
      <c r="F125" s="72"/>
      <c r="G125" s="72"/>
      <c r="H125" s="72"/>
      <c r="I125" s="72"/>
      <c r="J125" s="72"/>
      <c r="K125" s="73"/>
      <c r="L125" s="72"/>
    </row>
    <row r="126" spans="1:12" ht="15">
      <c r="A126" s="22"/>
      <c r="B126" s="14"/>
      <c r="C126" s="10"/>
      <c r="D126" s="6" t="s">
        <v>27</v>
      </c>
      <c r="E126" s="54" t="s">
        <v>40</v>
      </c>
      <c r="F126" s="72">
        <v>200</v>
      </c>
      <c r="G126" s="72">
        <v>1</v>
      </c>
      <c r="H126" s="72">
        <v>0</v>
      </c>
      <c r="I126" s="72">
        <v>23</v>
      </c>
      <c r="J126" s="72">
        <v>96</v>
      </c>
      <c r="K126" s="73">
        <v>507</v>
      </c>
      <c r="L126" s="72"/>
    </row>
    <row r="127" spans="1:12" ht="15">
      <c r="A127" s="22"/>
      <c r="B127" s="14"/>
      <c r="C127" s="10"/>
      <c r="D127" s="6" t="s">
        <v>28</v>
      </c>
      <c r="E127" s="54" t="s">
        <v>37</v>
      </c>
      <c r="F127" s="72">
        <v>60</v>
      </c>
      <c r="G127" s="72">
        <v>4</v>
      </c>
      <c r="H127" s="72">
        <v>0</v>
      </c>
      <c r="I127" s="72">
        <v>30</v>
      </c>
      <c r="J127" s="72">
        <v>140</v>
      </c>
      <c r="K127" s="73">
        <v>108</v>
      </c>
      <c r="L127" s="72"/>
    </row>
    <row r="128" spans="1:12" ht="15">
      <c r="A128" s="22"/>
      <c r="B128" s="14"/>
      <c r="C128" s="10"/>
      <c r="D128" s="6" t="s">
        <v>29</v>
      </c>
      <c r="E128" s="54" t="s">
        <v>38</v>
      </c>
      <c r="F128" s="72">
        <v>30</v>
      </c>
      <c r="G128" s="72">
        <v>2</v>
      </c>
      <c r="H128" s="72"/>
      <c r="I128" s="72">
        <v>12</v>
      </c>
      <c r="J128" s="72">
        <v>59</v>
      </c>
      <c r="K128" s="73">
        <v>110</v>
      </c>
      <c r="L128" s="72"/>
    </row>
    <row r="129" spans="1:12" ht="15">
      <c r="A129" s="23"/>
      <c r="B129" s="16"/>
      <c r="C129" s="7"/>
      <c r="D129" s="17" t="s">
        <v>30</v>
      </c>
      <c r="E129" s="8"/>
      <c r="F129" s="18">
        <f>SUM(F123:F128)</f>
        <v>790</v>
      </c>
      <c r="G129" s="18">
        <f>SUM(G123:G128)</f>
        <v>37</v>
      </c>
      <c r="H129" s="18">
        <f>SUM(H123:H128)</f>
        <v>29.1</v>
      </c>
      <c r="I129" s="18">
        <f>SUM(I123:I128)</f>
        <v>101</v>
      </c>
      <c r="J129" s="18">
        <f>SUM(J123:J128)</f>
        <v>818.6</v>
      </c>
      <c r="K129" s="24"/>
      <c r="L129" s="51">
        <v>173.4</v>
      </c>
    </row>
    <row r="130" spans="1:12" ht="15">
      <c r="A130" s="28">
        <f>A119</f>
        <v>2</v>
      </c>
      <c r="B130" s="29">
        <f>B119</f>
        <v>5</v>
      </c>
      <c r="C130" s="82" t="s">
        <v>4</v>
      </c>
      <c r="D130" s="83"/>
      <c r="E130" s="30"/>
      <c r="F130" s="31">
        <f>F122+F129</f>
        <v>1250</v>
      </c>
      <c r="G130" s="31">
        <f>G122+G129</f>
        <v>48.72</v>
      </c>
      <c r="H130" s="31">
        <f>H122+H129</f>
        <v>38.96</v>
      </c>
      <c r="I130" s="31">
        <f>I122+I129</f>
        <v>180.92</v>
      </c>
      <c r="J130" s="31">
        <f>J122+J129</f>
        <v>1274.4000000000001</v>
      </c>
      <c r="K130" s="31"/>
      <c r="L130" s="31">
        <f>L122+L129</f>
        <v>173.4</v>
      </c>
    </row>
    <row r="131" spans="1:12">
      <c r="A131" s="26"/>
      <c r="B131" s="27"/>
      <c r="C131" s="81" t="s">
        <v>5</v>
      </c>
      <c r="D131" s="81"/>
      <c r="E131" s="81"/>
      <c r="F131" s="33">
        <f>(F17+F30+F43+F55+F68+F80+F93+F105+F118+F130)/(IF(F17=0,0,1)+IF(F30=0,0,1)+IF(F43=0,0,1)+IF(F55=0,0,1)+IF(F68=0,0,1)+IF(F80=0,0,1)+IF(F93=0,0,1)+IF(F105=0,0,1)+IF(F118=0,0,1)+IF(F130=0,0,1))</f>
        <v>1290</v>
      </c>
      <c r="G131" s="33">
        <f>(G17+G30+G43+G55+G68+G80+G93+G105+G118+G130)/(IF(G17=0,0,1)+IF(G30=0,0,1)+IF(G43=0,0,1)+IF(G55=0,0,1)+IF(G68=0,0,1)+IF(G80=0,0,1)+IF(G93=0,0,1)+IF(G105=0,0,1)+IF(G118=0,0,1)+IF(G130=0,0,1))</f>
        <v>46.875</v>
      </c>
      <c r="H131" s="33">
        <f>(H17+H30+H43+H55+H68+H80+H93+H105+H118+H130)/(IF(H17=0,0,1)+IF(H30=0,0,1)+IF(H43=0,0,1)+IF(H55=0,0,1)+IF(H68=0,0,1)+IF(H80=0,0,1)+IF(H93=0,0,1)+IF(H105=0,0,1)+IF(H118=0,0,1)+IF(H130=0,0,1))</f>
        <v>50.641000000000005</v>
      </c>
      <c r="I131" s="33">
        <f>(I17+I30+I43+I55+I68+I80+I93+I105+I118+I130)/(IF(I17=0,0,1)+IF(I30=0,0,1)+IF(I43=0,0,1)+IF(I55=0,0,1)+IF(I68=0,0,1)+IF(I80=0,0,1)+IF(I93=0,0,1)+IF(I105=0,0,1)+IF(I118=0,0,1)+IF(I130=0,0,1))</f>
        <v>198.37600000000003</v>
      </c>
      <c r="J131" s="33">
        <f>(J17+J30+J43+J55+J68+J80+J93+J105+J118+J130)/(IF(J17=0,0,1)+IF(J30=0,0,1)+IF(J43=0,0,1)+IF(J55=0,0,1)+IF(J68=0,0,1)+IF(J80=0,0,1)+IF(J93=0,0,1)+IF(J105=0,0,1)+IF(J118=0,0,1)+IF(J130=0,0,1))</f>
        <v>1442.5450000000001</v>
      </c>
      <c r="K131" s="33"/>
      <c r="L131" s="33">
        <f>(L17+L30+L43+L55+L68+L80+L93+L105+L118+L130)/(IF(L17=0,0,1)+IF(L30=0,0,1)+IF(L43=0,0,1)+IF(L55=0,0,1)+IF(L68=0,0,1)+IF(L80=0,0,1)+IF(L93=0,0,1)+IF(L105=0,0,1)+IF(L118=0,0,1)+IF(L130=0,0,1))</f>
        <v>173.40000000000003</v>
      </c>
    </row>
  </sheetData>
  <mergeCells count="14">
    <mergeCell ref="C68:D68"/>
    <mergeCell ref="C17:D17"/>
    <mergeCell ref="C43:D43"/>
    <mergeCell ref="C1:E1"/>
    <mergeCell ref="H1:K1"/>
    <mergeCell ref="H2:K2"/>
    <mergeCell ref="C30:D30"/>
    <mergeCell ref="C55:D55"/>
    <mergeCell ref="C131:E131"/>
    <mergeCell ref="C130:D130"/>
    <mergeCell ref="C80:D80"/>
    <mergeCell ref="C93:D93"/>
    <mergeCell ref="C105:D105"/>
    <mergeCell ref="C118:D118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2025-09-02T07:01:52Z</cp:lastPrinted>
  <dcterms:created xsi:type="dcterms:W3CDTF">2022-05-16T14:23:56Z</dcterms:created>
  <dcterms:modified xsi:type="dcterms:W3CDTF">2025-09-02T07:04:38Z</dcterms:modified>
</cp:coreProperties>
</file>